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23"/>
  <workbookPr showInkAnnotation="0" autoCompressPictures="0"/>
  <bookViews>
    <workbookView xWindow="0" yWindow="0" windowWidth="28800" windowHeight="17460" tabRatio="500" activeTab="1"/>
  </bookViews>
  <sheets>
    <sheet name="RAW sample output" sheetId="1" r:id="rId1"/>
    <sheet name="RAW + Description" sheetId="2" r:id="rId2"/>
    <sheet name="user_access" sheetId="3" r:id="rId3"/>
    <sheet name="product types" sheetId="4" r:id="rId4"/>
    <sheet name="Product Types (2)" sheetId="5" r:id="rId5"/>
    <sheet name="user type by user access" sheetId="6" r:id="rId6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35" i="2" l="1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0" i="2"/>
  <c r="C9" i="2"/>
  <c r="C8" i="2"/>
  <c r="C7" i="2"/>
  <c r="C6" i="2"/>
  <c r="C5" i="2"/>
  <c r="C4" i="2"/>
  <c r="C3" i="2"/>
  <c r="C2" i="2"/>
  <c r="C11" i="2"/>
  <c r="D34" i="2"/>
  <c r="D33" i="2"/>
  <c r="F18" i="5"/>
  <c r="F17" i="5"/>
  <c r="F16" i="5"/>
  <c r="F15" i="5"/>
  <c r="F14" i="5"/>
  <c r="F13" i="5"/>
  <c r="F12" i="5"/>
  <c r="F11" i="5"/>
  <c r="F10" i="5"/>
  <c r="F9" i="5"/>
  <c r="F8" i="5"/>
  <c r="F7" i="5"/>
  <c r="F6" i="5"/>
  <c r="F5" i="5"/>
  <c r="F4" i="5"/>
  <c r="F3" i="5"/>
  <c r="F2" i="5"/>
  <c r="F33" i="4"/>
  <c r="F34" i="4"/>
  <c r="C15" i="3"/>
  <c r="C14" i="3"/>
  <c r="C13" i="3"/>
  <c r="C12" i="3"/>
  <c r="C11" i="3"/>
  <c r="C2" i="3"/>
  <c r="C3" i="3"/>
  <c r="C4" i="3"/>
  <c r="C5" i="3"/>
  <c r="C6" i="3"/>
  <c r="C7" i="3"/>
  <c r="B7" i="3"/>
  <c r="D29" i="2"/>
  <c r="D24" i="2"/>
  <c r="D23" i="2"/>
  <c r="D22" i="2"/>
  <c r="D20" i="2"/>
  <c r="D19" i="2"/>
  <c r="D18" i="2"/>
  <c r="D17" i="2"/>
  <c r="D16" i="2"/>
  <c r="D15" i="2"/>
  <c r="D13" i="2"/>
  <c r="D12" i="2"/>
  <c r="D9" i="2"/>
  <c r="D6" i="2"/>
  <c r="D2" i="2"/>
</calcChain>
</file>

<file path=xl/sharedStrings.xml><?xml version="1.0" encoding="utf-8"?>
<sst xmlns="http://schemas.openxmlformats.org/spreadsheetml/2006/main" count="1514" uniqueCount="319">
  <si>
    <t>row_id</t>
  </si>
  <si>
    <t>user_id</t>
  </si>
  <si>
    <t>cached</t>
  </si>
  <si>
    <t>download_date</t>
  </si>
  <si>
    <t>tmstamp</t>
  </si>
  <si>
    <t>source_uri</t>
  </si>
  <si>
    <t>track_id</t>
  </si>
  <si>
    <t>source</t>
  </si>
  <si>
    <t>length</t>
  </si>
  <si>
    <t>version</t>
  </si>
  <si>
    <t>device_type</t>
  </si>
  <si>
    <t>offline_timestamp</t>
  </si>
  <si>
    <t>message</t>
  </si>
  <si>
    <t>os</t>
  </si>
  <si>
    <t>track_artists</t>
  </si>
  <si>
    <t>track_name</t>
  </si>
  <si>
    <t>NA</t>
  </si>
  <si>
    <t>desktop</t>
  </si>
  <si>
    <t>APIStreamData</t>
  </si>
  <si>
    <t>Windows</t>
  </si>
  <si>
    <t>collection</t>
  </si>
  <si>
    <t>mobile</t>
  </si>
  <si>
    <t>Android</t>
  </si>
  <si>
    <t>track_uri</t>
  </si>
  <si>
    <t>track_album_artist</t>
  </si>
  <si>
    <t>isrc</t>
  </si>
  <si>
    <t>track_message</t>
  </si>
  <si>
    <t>album_name</t>
  </si>
  <si>
    <t>album_code</t>
  </si>
  <si>
    <t>upc</t>
  </si>
  <si>
    <t>product</t>
  </si>
  <si>
    <t>user_country</t>
  </si>
  <si>
    <t>user_region</t>
  </si>
  <si>
    <t>zipcode</t>
  </si>
  <si>
    <t>user_access</t>
  </si>
  <si>
    <t>gender</t>
  </si>
  <si>
    <t>partner</t>
  </si>
  <si>
    <t>user_message</t>
  </si>
  <si>
    <t>referral</t>
  </si>
  <si>
    <t>user_type</t>
  </si>
  <si>
    <t>birth_year</t>
  </si>
  <si>
    <t>APITrackData</t>
  </si>
  <si>
    <t>premium</t>
  </si>
  <si>
    <t>male</t>
  </si>
  <si>
    <t>APIUserData</t>
  </si>
  <si>
    <t>paid</t>
  </si>
  <si>
    <t>No</t>
  </si>
  <si>
    <t>free</t>
  </si>
  <si>
    <t>ad</t>
  </si>
  <si>
    <t>female</t>
  </si>
  <si>
    <t>2caf71c6a28fb10c0b29a8adffb9d3c4</t>
  </si>
  <si>
    <t>3ebdd76dcdbc41afbb28b6dbf09ccbe8</t>
  </si>
  <si>
    <t>tablet</t>
  </si>
  <si>
    <t>Uniting Nations</t>
  </si>
  <si>
    <t>Out Of Touch (Radio Edit)</t>
  </si>
  <si>
    <t>spotify:track:1UohulVK1B20MMaGYpJmic</t>
  </si>
  <si>
    <t>GBBRL0490020</t>
  </si>
  <si>
    <t>One World</t>
  </si>
  <si>
    <t>DE</t>
  </si>
  <si>
    <t>DE-HE</t>
  </si>
  <si>
    <t>4c9ea2c186bd80a9636702fa3db626d5</t>
  </si>
  <si>
    <t>PL</t>
  </si>
  <si>
    <t>805dbf58468bc52bd7a8915dbec2b942</t>
  </si>
  <si>
    <t>others_playlist</t>
  </si>
  <si>
    <t>iOS</t>
  </si>
  <si>
    <t>NO</t>
  </si>
  <si>
    <t>NO-19</t>
  </si>
  <si>
    <t>de2d8e64d0273db8092b42a979482aa1</t>
  </si>
  <si>
    <t>68f370bc60434b1ba8c7e52d21787f86</t>
  </si>
  <si>
    <t>Music In Me</t>
  </si>
  <si>
    <t>spotify:track:3c2sbmraD6JterKFUN8s4e</t>
  </si>
  <si>
    <t>GBBRL0511002</t>
  </si>
  <si>
    <t>student</t>
  </si>
  <si>
    <t>DE-RP</t>
  </si>
  <si>
    <t>c8ef4f0274aa7957d27abc6c17952987</t>
  </si>
  <si>
    <t>0e657a495b30467ab668312b2dd9fa2b</t>
  </si>
  <si>
    <t>other</t>
  </si>
  <si>
    <t>Make Love</t>
  </si>
  <si>
    <t>spotify:track:0ragCdOCOr0SNaVraGGD11</t>
  </si>
  <si>
    <t>GBBRL0511006</t>
  </si>
  <si>
    <t>standalone</t>
  </si>
  <si>
    <t>FI</t>
  </si>
  <si>
    <t>FI-ES</t>
  </si>
  <si>
    <t>telia-fi</t>
  </si>
  <si>
    <t>308f4daf3e167cd4ff7becc5bcb7b271</t>
  </si>
  <si>
    <t>spotify:user:spotify_uk_:playlist:68EZYk1zjC2NxFdluPGmMM</t>
  </si>
  <si>
    <t>41d18a179c3741ecbcc35730cb341b60</t>
  </si>
  <si>
    <t>Out Of Touch (I Love You So Much) (Extended Version)</t>
  </si>
  <si>
    <t>spotify:track:20cgbqETiV9uWTHvvtkwyk</t>
  </si>
  <si>
    <t>GBBRL0511010</t>
  </si>
  <si>
    <t>GB</t>
  </si>
  <si>
    <t>GB-MIK</t>
  </si>
  <si>
    <t>7b755dd8c00d2ced4dfc61f6e9c73cdb</t>
  </si>
  <si>
    <t>30225d92f8b44a5ab0dc87b7b5315c70</t>
  </si>
  <si>
    <t>Eddie Calvert</t>
  </si>
  <si>
    <t>I Love Paris</t>
  </si>
  <si>
    <t>spotify:track:1sPkSAYu579mph1E9gYXx6</t>
  </si>
  <si>
    <t>Various Artists</t>
  </si>
  <si>
    <t>ES64A0831607</t>
  </si>
  <si>
    <t>Tiempo De Trompeta</t>
  </si>
  <si>
    <t>ES</t>
  </si>
  <si>
    <t>ES-MC</t>
  </si>
  <si>
    <t>fde41e7bdb3743f88f21650027807468</t>
  </si>
  <si>
    <t>Fly Me To The Moon</t>
  </si>
  <si>
    <t>spotify:track:7J5jbtAADCIeCOEgFIDrLO</t>
  </si>
  <si>
    <t>ES64A0831611</t>
  </si>
  <si>
    <t>735593cdde53204dd389a6179aeb7b61</t>
  </si>
  <si>
    <t>4e3db94d40044e54939f5215b5a4b0b5</t>
  </si>
  <si>
    <t>Cumbia Latin Band</t>
  </si>
  <si>
    <t>Muevelo, Cumbia</t>
  </si>
  <si>
    <t>spotify:track:2nDBMrsj09f2mzKuXEom21</t>
  </si>
  <si>
    <t>GTA010806289</t>
  </si>
  <si>
    <t>Cumbias. Como Se Mata El Gusano</t>
  </si>
  <si>
    <t>MX</t>
  </si>
  <si>
    <t>MX-YUC</t>
  </si>
  <si>
    <t>dcd4d2188665386c97bd9b4d3bd95d6e</t>
  </si>
  <si>
    <t>806babb0932444b2851f5e82b9a185fb</t>
  </si>
  <si>
    <t>search</t>
  </si>
  <si>
    <t>Te Mando Flores, Cumbia</t>
  </si>
  <si>
    <t>spotify:track:3UkdR4H7wWMfAsyTmrbARZ</t>
  </si>
  <si>
    <t>GTA010806292</t>
  </si>
  <si>
    <t>US</t>
  </si>
  <si>
    <t>a35945884e3bcf13a18909eda06a9b54</t>
  </si>
  <si>
    <t>1743c879029a46daa54173d84cba8259</t>
  </si>
  <si>
    <t>Como Se Mata El Gusano, Cumbia</t>
  </si>
  <si>
    <t>spotify:track:0HTND3mhVofSgyDYoBnet3</t>
  </si>
  <si>
    <t>GTA010806294</t>
  </si>
  <si>
    <t>b6b205d33b1272de15f593f8ffaa07f2</t>
  </si>
  <si>
    <t>3d9b207b5dc24605b76da0c9311f2f15</t>
  </si>
  <si>
    <t>Inspira</t>
  </si>
  <si>
    <t>Als DÃ©us</t>
  </si>
  <si>
    <t>spotify:track:1SfqmchJJ9I1kil1agVo8d</t>
  </si>
  <si>
    <t>ES34A0800031</t>
  </si>
  <si>
    <t>Cova Placenta</t>
  </si>
  <si>
    <t>ES-CT</t>
  </si>
  <si>
    <t>84c0c14c09d051d03f7fd1205cd67966</t>
  </si>
  <si>
    <t>7d2992068ccd47ccac55156dda5227fd</t>
  </si>
  <si>
    <t>Socalled featuring C Rayz Walz and Katie Moore</t>
  </si>
  <si>
    <t>You Are Never Alone</t>
  </si>
  <si>
    <t>spotify:track:3Ob2ooDfz84xBxL159O9Qx</t>
  </si>
  <si>
    <t>USGQU0700004</t>
  </si>
  <si>
    <t>JDub Presents: How I Learned To Stop Worrying And Love Jewish Music</t>
  </si>
  <si>
    <t>e8167518ee8f09a90f1c88b8f557a24c</t>
  </si>
  <si>
    <t>c2eb1135011248c79a8cd3b77ada7ff7</t>
  </si>
  <si>
    <t>A Flock Of Seagulls</t>
  </si>
  <si>
    <t>I Ran (So Far Away) (Re-Recorded / Remastered)</t>
  </si>
  <si>
    <t>spotify:track:5VNW7zhvsqo5UD0kUiRTYr</t>
  </si>
  <si>
    <t>USA560914525</t>
  </si>
  <si>
    <t>I Ran (So Far Away) - Greatest Hits (Re-Recorded / Remastered)</t>
  </si>
  <si>
    <t>GB-CKF</t>
  </si>
  <si>
    <t>ca1ca3f81cc875bf9cb51355ed4000f6</t>
  </si>
  <si>
    <t>d83f2d09474a47bbaea14e72b3b42650</t>
  </si>
  <si>
    <t>Space Age Love Song (Re-Recorded / Remastered)</t>
  </si>
  <si>
    <t>spotify:track:6A3dh1AhCPasfBQexBaTgQ</t>
  </si>
  <si>
    <t>USA560914526</t>
  </si>
  <si>
    <t>614b0d65336cfcc53145960cc3e78e5c</t>
  </si>
  <si>
    <t>9c085dd1a200475e9e733dbc323a39b5</t>
  </si>
  <si>
    <t>Great White</t>
  </si>
  <si>
    <t>No Matter What</t>
  </si>
  <si>
    <t>spotify:track:4KqCQgXwjXbqY5e1EMsoF7</t>
  </si>
  <si>
    <t>USA560916324</t>
  </si>
  <si>
    <t>The Essential Collection</t>
  </si>
  <si>
    <t>SE</t>
  </si>
  <si>
    <t>SE-K</t>
  </si>
  <si>
    <t>23be7f33ac7b7258fadb5f3e37bb9eca</t>
  </si>
  <si>
    <t>8f9a504a0cb447aba33b576400439876</t>
  </si>
  <si>
    <t>Going To California (Live)</t>
  </si>
  <si>
    <t>spotify:track:4mYqiX0Gjgqq8DueCLul9Q</t>
  </si>
  <si>
    <t>USA560916332</t>
  </si>
  <si>
    <t>DK</t>
  </si>
  <si>
    <t>DK-85</t>
  </si>
  <si>
    <t>cfef89972a412f50389533e96378fa22</t>
  </si>
  <si>
    <t>3c4ddc88d6b1414ca903351540fba7af</t>
  </si>
  <si>
    <t>Kick Start My Heart</t>
  </si>
  <si>
    <t>spotify:track:1PN7Ax4uQf1OP5ULW8XANp</t>
  </si>
  <si>
    <t>USA560916339</t>
  </si>
  <si>
    <t>89d0e580c591f7ecf26d0979c85f96f4</t>
  </si>
  <si>
    <t>CA</t>
  </si>
  <si>
    <t>764898aac134163b72bc6c3a939d1e2f</t>
  </si>
  <si>
    <t>7b073d198e6a4288be1a7912acba1f7f</t>
  </si>
  <si>
    <t>Any Way You Want It</t>
  </si>
  <si>
    <t>spotify:track:3K9mAnd88VvoIjAxDHxkpp</t>
  </si>
  <si>
    <t>USA560916347</t>
  </si>
  <si>
    <t>Non</t>
  </si>
  <si>
    <t>f8d55a7a1ba6291186d5746d17b08c63</t>
  </si>
  <si>
    <t>spotify:user:spotify:playlist:0ifGUu1vx6PVcCASyG3t8m</t>
  </si>
  <si>
    <t>a4bc63a139cc4a4caa04f1978393cd29</t>
  </si>
  <si>
    <t>Lee \Scratch\" Perry"</t>
  </si>
  <si>
    <t>Fisher Man Dub</t>
  </si>
  <si>
    <t>spotify:track:50QPOvKYebMWt8EBckwSyl</t>
  </si>
  <si>
    <t>USA560915729</t>
  </si>
  <si>
    <t>Essential Dub Masters</t>
  </si>
  <si>
    <t>be6ecb5d679caf01e27ff1639d644a1a</t>
  </si>
  <si>
    <t>ORIGINAL NAME</t>
  </si>
  <si>
    <t>NEW NAME</t>
  </si>
  <si>
    <t>HIDDEN</t>
  </si>
  <si>
    <t>anonymized_uid</t>
  </si>
  <si>
    <t>playlist_uri</t>
  </si>
  <si>
    <t>anonymized_tid</t>
  </si>
  <si>
    <t>length_seconds</t>
  </si>
  <si>
    <t>api_version</t>
  </si>
  <si>
    <t>api_message</t>
  </si>
  <si>
    <t>api_track_message</t>
  </si>
  <si>
    <t>??</t>
  </si>
  <si>
    <t>country_code</t>
  </si>
  <si>
    <t>country_subregion</t>
  </si>
  <si>
    <t>user_gender</t>
  </si>
  <si>
    <t>product_partner</t>
  </si>
  <si>
    <t>MODIFIED FROM RAW</t>
  </si>
  <si>
    <t>api_user_message</t>
  </si>
  <si>
    <t>DESCRIPTION FROM DOC</t>
  </si>
  <si>
    <t xml:space="preserve">The granular type of financial product the user has: hardbundle, standalone, CC-trial-30, noCC-trial-2 etc. </t>
  </si>
  <si>
    <t>USER_ACCESS</t>
  </si>
  <si>
    <t>STREAMS</t>
  </si>
  <si>
    <t>PERC OF ALL STREAMS</t>
  </si>
  <si>
    <t>These numbers are as of 2015-12-15</t>
  </si>
  <si>
    <t>basic</t>
  </si>
  <si>
    <t>basic-desktop</t>
  </si>
  <si>
    <t>deleted</t>
  </si>
  <si>
    <t>TOTAL</t>
  </si>
  <si>
    <t>MONTHLY ACTIVITY FOR user_access == 'Basic'</t>
  </si>
  <si>
    <t>ACTIVITY_YEAR</t>
  </si>
  <si>
    <t>ACTIVITY_MONTH</t>
  </si>
  <si>
    <t>BASIC_STREAMS</t>
  </si>
  <si>
    <t>MAPPING</t>
  </si>
  <si>
    <t>desktop-only</t>
  </si>
  <si>
    <t>basic-dekstop</t>
  </si>
  <si>
    <t>ad-supported</t>
  </si>
  <si>
    <t>&lt;else&gt;</t>
  </si>
  <si>
    <t>&lt;value&gt;</t>
  </si>
  <si>
    <t xml:space="preserve">The region code of the user: DMA-code for US, ISO-code for other countries </t>
  </si>
  <si>
    <t xml:space="preserve">Zip Code or Postal Code information of the user, or an empty string if not available, consisting of:
US - first 3 digits
Other: first 2 digits </t>
  </si>
  <si>
    <t xml:space="preserve">A unique identifier for the user account initiating the stream. The User ID is kept constant over time but is unique per licensor. </t>
  </si>
  <si>
    <t xml:space="preserve">The country the user is registered in. Given as a 2 letter ISO country code. </t>
  </si>
  <si>
    <t xml:space="preserve">The gender of the user, either male or female. </t>
  </si>
  <si>
    <t xml:space="preserve">User birth year </t>
  </si>
  <si>
    <t xml:space="preserve">Not in use / empty. </t>
  </si>
  <si>
    <t xml:space="preserve">The name of the partner through which the user has a premium account </t>
  </si>
  <si>
    <t xml:space="preserve">The type of product the user has: trial, partner, standard, student, family, comp-account </t>
  </si>
  <si>
    <t xml:space="preserve">Service access type the user has: premium, ad, unlimited, weekpass </t>
  </si>
  <si>
    <t>API Header</t>
  </si>
  <si>
    <t xml:space="preserve">UPC (or EAN if no UPC is given) of the album containing this track or ‘?’ if no UPC or EAN was provided in the metadata for the album </t>
  </si>
  <si>
    <t xml:space="preserve">Artist name given for the album containing this track. </t>
  </si>
  <si>
    <t xml:space="preserve">Name of the track. </t>
  </si>
  <si>
    <t xml:space="preserve">The Spotify URI code (alternative track ID used in client) </t>
  </si>
  <si>
    <t>The Spotify ID of the track streamed [Rick's notes: Not sure if this ID links anywhere outside of this specific dataset]</t>
  </si>
  <si>
    <t xml:space="preserve">ISRC of the recording or ‘?’ if no ISRC was provided in the metadata for the track. </t>
  </si>
  <si>
    <t>* NOTE: Except for "track_name", Paulo adds "track_" prefix to fields stemming from TRACK file</t>
  </si>
  <si>
    <t>ORIGINAL FILE</t>
  </si>
  <si>
    <t>TRACKS / STREAMS</t>
  </si>
  <si>
    <t>USERS / STREAMS</t>
  </si>
  <si>
    <t>ORIGINAL FIELD NAME (if different)</t>
  </si>
  <si>
    <t>timestamp</t>
  </si>
  <si>
    <t xml:space="preserve">UTC time when the stream was actually made, if the stream was played in offline mode, given in YYYYMMDDThh:mm:ss time format, rounded to nearest even 15 minutes </t>
  </si>
  <si>
    <t xml:space="preserve">UTC time when the stream was logged, given in YYYYMMDDThh:mm:ss time format, rounded to nearest even 15 minutes before </t>
  </si>
  <si>
    <t>API Verion -- What version of the API this line corresponds to</t>
  </si>
  <si>
    <t xml:space="preserve">Length of stream rounded to full seconds. Will never be greater than 900 sec (15 min) as a cap. </t>
  </si>
  <si>
    <t xml:space="preserve">A flag to indicate if the stream was made offline and later logged (Y/N) </t>
  </si>
  <si>
    <t>From where in the client the stream was initiated, has values:
“other”, “search”, “artist”, “album”, “collection”, “others_playlist”</t>
  </si>
  <si>
    <t>The URI of the playlist, if it was a playlist_other stream, and the playlist is a top1000 playlist</t>
  </si>
  <si>
    <t>Field indicating type of device stream was made from:
0: desktop
1: cell phone
2: tablet</t>
  </si>
  <si>
    <t>N/A</t>
  </si>
  <si>
    <t>N/A (added in ETL)</t>
  </si>
  <si>
    <t xml:space="preserve">Field indicating which OS the stream was made from </t>
  </si>
  <si>
    <t>TRACKS</t>
  </si>
  <si>
    <t>uri</t>
  </si>
  <si>
    <t xml:space="preserve">Name of the album containing this track. </t>
  </si>
  <si>
    <t>album_artist</t>
  </si>
  <si>
    <t>???</t>
  </si>
  <si>
    <t>NULL</t>
  </si>
  <si>
    <t>voucher</t>
  </si>
  <si>
    <t>softbundle</t>
  </si>
  <si>
    <t>smb</t>
  </si>
  <si>
    <t>promo</t>
  </si>
  <si>
    <t>hardbundle</t>
  </si>
  <si>
    <t>family-sub</t>
  </si>
  <si>
    <t>family-master</t>
  </si>
  <si>
    <t>enterprise-ss</t>
  </si>
  <si>
    <t>enterprise</t>
  </si>
  <si>
    <t>comp-account</t>
  </si>
  <si>
    <t>7N</t>
  </si>
  <si>
    <t>30Y</t>
  </si>
  <si>
    <t>2N</t>
  </si>
  <si>
    <t>MAX_DATE</t>
  </si>
  <si>
    <t>MIN_DATE</t>
  </si>
  <si>
    <t>PRODUCT</t>
  </si>
  <si>
    <t>SELECT USER_access, product, (min(tmstamp))::date as min_date, (max(tmstamp))::date as max_date, count(*) as streams</t>
  </si>
  <si>
    <t>FROM prod.production.staging_raw_spotify_v2</t>
  </si>
  <si>
    <t>GROUP BY 1, 2</t>
  </si>
  <si>
    <t>ORDER BY 2, 1;</t>
  </si>
  <si>
    <t>ETL:  Date Orchard Tech downloaded the file from Spotify</t>
  </si>
  <si>
    <t>ETL: Unique row identifier</t>
  </si>
  <si>
    <t>USERS</t>
  </si>
  <si>
    <t>country</t>
  </si>
  <si>
    <t>region</t>
  </si>
  <si>
    <t>access</t>
  </si>
  <si>
    <t>type</t>
  </si>
  <si>
    <t>GROUP GUESSING</t>
  </si>
  <si>
    <t>Notes</t>
  </si>
  <si>
    <t>Date First Appeared</t>
  </si>
  <si>
    <t>Perc of Total Streams</t>
  </si>
  <si>
    <t>Stand Alone</t>
  </si>
  <si>
    <t xml:space="preserve">What are each of these product types? </t>
  </si>
  <si>
    <t>What is the difference between those that seem similar?</t>
  </si>
  <si>
    <t>ie: Comp, Voucher, Promo</t>
  </si>
  <si>
    <t>Premium-Only</t>
  </si>
  <si>
    <t>ie: enterprise, enterprise-ss</t>
  </si>
  <si>
    <t>USER_TYPE</t>
  </si>
  <si>
    <t>b2b</t>
  </si>
  <si>
    <t>partner-free</t>
  </si>
  <si>
    <t>trial</t>
  </si>
  <si>
    <t>SELECT user_access, user_type,</t>
  </si>
  <si>
    <t>count(*) as streams</t>
  </si>
  <si>
    <t>GROUP BY 1,2</t>
  </si>
  <si>
    <t>ORDER BY 2,1</t>
  </si>
  <si>
    <t>;</t>
  </si>
  <si>
    <t>?? Undocumented</t>
  </si>
  <si>
    <t>user_birthyear</t>
  </si>
  <si>
    <t>date_paulo_downloaded_file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</si>
</sst>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-* #,##0_-;\-* #,##0_-;_-* &quot;-&quot;??_-;_-@_-"/>
    <numFmt numFmtId="165" formatCode="0.0000%"/>
    <numFmt numFmtId="167" formatCode="0.0%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scheme val="minor"/>
    </font>
    <font>
      <sz val="11"/>
      <color theme="1"/>
      <name val="ArialMT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11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92">
    <xf numFmtId="0" fontId="0" fillId="0" borderId="0" xfId="0"/>
    <xf numFmtId="14" fontId="0" fillId="0" borderId="0" xfId="0" applyNumberFormat="1"/>
    <xf numFmtId="11" fontId="0" fillId="0" borderId="0" xfId="0" applyNumberFormat="1"/>
    <xf numFmtId="22" fontId="0" fillId="0" borderId="0" xfId="0" applyNumberFormat="1"/>
    <xf numFmtId="0" fontId="5" fillId="0" borderId="0" xfId="0" applyFont="1"/>
    <xf numFmtId="0" fontId="0" fillId="2" borderId="0" xfId="0" applyFill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164" fontId="0" fillId="0" borderId="0" xfId="1" applyNumberFormat="1" applyFont="1" applyBorder="1"/>
    <xf numFmtId="165" fontId="0" fillId="0" borderId="0" xfId="2" applyNumberFormat="1" applyFont="1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164" fontId="0" fillId="0" borderId="7" xfId="1" applyNumberFormat="1" applyFont="1" applyBorder="1"/>
    <xf numFmtId="165" fontId="0" fillId="0" borderId="7" xfId="2" applyNumberFormat="1" applyFont="1" applyBorder="1"/>
    <xf numFmtId="0" fontId="0" fillId="0" borderId="8" xfId="0" applyBorder="1"/>
    <xf numFmtId="164" fontId="0" fillId="0" borderId="9" xfId="0" applyNumberFormat="1" applyBorder="1"/>
    <xf numFmtId="9" fontId="0" fillId="0" borderId="9" xfId="2" applyFont="1" applyBorder="1"/>
    <xf numFmtId="0" fontId="0" fillId="0" borderId="9" xfId="0" applyBorder="1"/>
    <xf numFmtId="0" fontId="0" fillId="0" borderId="10" xfId="0" applyBorder="1"/>
    <xf numFmtId="0" fontId="2" fillId="0" borderId="0" xfId="0" applyFont="1" applyAlignment="1">
      <alignment horizontal="center"/>
    </xf>
    <xf numFmtId="164" fontId="0" fillId="0" borderId="0" xfId="1" applyNumberFormat="1" applyFont="1"/>
    <xf numFmtId="165" fontId="0" fillId="0" borderId="0" xfId="2" applyNumberFormat="1" applyFont="1"/>
    <xf numFmtId="0" fontId="5" fillId="0" borderId="0" xfId="0" applyFont="1" applyAlignment="1">
      <alignment wrapText="1"/>
    </xf>
    <xf numFmtId="10" fontId="0" fillId="0" borderId="0" xfId="2" applyNumberFormat="1" applyFont="1"/>
    <xf numFmtId="0" fontId="0" fillId="3" borderId="0" xfId="0" applyFill="1"/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4" borderId="0" xfId="0" applyFont="1" applyFill="1" applyAlignment="1">
      <alignment horizontal="center" wrapText="1"/>
    </xf>
    <xf numFmtId="0" fontId="2" fillId="0" borderId="0" xfId="0" applyFont="1" applyAlignment="1">
      <alignment horizontal="center" wrapText="1"/>
    </xf>
    <xf numFmtId="0" fontId="0" fillId="5" borderId="4" xfId="0" applyFill="1" applyBorder="1"/>
    <xf numFmtId="0" fontId="0" fillId="5" borderId="0" xfId="0" applyFill="1" applyBorder="1"/>
    <xf numFmtId="14" fontId="0" fillId="5" borderId="0" xfId="0" applyNumberFormat="1" applyFill="1" applyBorder="1"/>
    <xf numFmtId="164" fontId="0" fillId="5" borderId="0" xfId="1" applyNumberFormat="1" applyFont="1" applyFill="1" applyBorder="1"/>
    <xf numFmtId="167" fontId="0" fillId="5" borderId="5" xfId="2" applyNumberFormat="1" applyFont="1" applyFill="1" applyBorder="1"/>
    <xf numFmtId="0" fontId="0" fillId="4" borderId="0" xfId="0" applyFill="1"/>
    <xf numFmtId="0" fontId="0" fillId="2" borderId="0" xfId="0" applyFill="1" applyAlignment="1">
      <alignment horizontal="left" indent="2"/>
    </xf>
    <xf numFmtId="0" fontId="0" fillId="6" borderId="4" xfId="0" applyFill="1" applyBorder="1"/>
    <xf numFmtId="0" fontId="0" fillId="6" borderId="0" xfId="0" applyFill="1" applyBorder="1"/>
    <xf numFmtId="14" fontId="0" fillId="6" borderId="0" xfId="0" applyNumberFormat="1" applyFill="1" applyBorder="1"/>
    <xf numFmtId="164" fontId="0" fillId="6" borderId="0" xfId="1" applyNumberFormat="1" applyFont="1" applyFill="1" applyBorder="1"/>
    <xf numFmtId="167" fontId="0" fillId="6" borderId="5" xfId="2" applyNumberFormat="1" applyFont="1" applyFill="1" applyBorder="1"/>
    <xf numFmtId="0" fontId="0" fillId="7" borderId="4" xfId="0" applyFill="1" applyBorder="1"/>
    <xf numFmtId="0" fontId="0" fillId="7" borderId="0" xfId="0" applyFill="1" applyBorder="1"/>
    <xf numFmtId="14" fontId="0" fillId="7" borderId="0" xfId="0" applyNumberFormat="1" applyFill="1" applyBorder="1"/>
    <xf numFmtId="164" fontId="0" fillId="7" borderId="0" xfId="1" applyNumberFormat="1" applyFont="1" applyFill="1" applyBorder="1"/>
    <xf numFmtId="167" fontId="0" fillId="7" borderId="5" xfId="2" applyNumberFormat="1" applyFont="1" applyFill="1" applyBorder="1"/>
    <xf numFmtId="0" fontId="0" fillId="8" borderId="4" xfId="0" applyFill="1" applyBorder="1"/>
    <xf numFmtId="0" fontId="0" fillId="8" borderId="0" xfId="0" applyFill="1" applyBorder="1"/>
    <xf numFmtId="14" fontId="0" fillId="8" borderId="0" xfId="0" applyNumberFormat="1" applyFill="1" applyBorder="1"/>
    <xf numFmtId="164" fontId="0" fillId="8" borderId="0" xfId="1" applyNumberFormat="1" applyFont="1" applyFill="1" applyBorder="1"/>
    <xf numFmtId="167" fontId="0" fillId="8" borderId="5" xfId="2" applyNumberFormat="1" applyFont="1" applyFill="1" applyBorder="1"/>
    <xf numFmtId="0" fontId="0" fillId="9" borderId="4" xfId="0" applyFill="1" applyBorder="1"/>
    <xf numFmtId="0" fontId="0" fillId="9" borderId="0" xfId="0" applyFill="1" applyBorder="1"/>
    <xf numFmtId="14" fontId="0" fillId="9" borderId="0" xfId="0" applyNumberFormat="1" applyFill="1" applyBorder="1"/>
    <xf numFmtId="164" fontId="0" fillId="9" borderId="0" xfId="1" applyNumberFormat="1" applyFont="1" applyFill="1" applyBorder="1"/>
    <xf numFmtId="167" fontId="0" fillId="9" borderId="5" xfId="2" applyNumberFormat="1" applyFont="1" applyFill="1" applyBorder="1"/>
    <xf numFmtId="0" fontId="0" fillId="10" borderId="4" xfId="0" applyFill="1" applyBorder="1"/>
    <xf numFmtId="0" fontId="0" fillId="10" borderId="0" xfId="0" applyFill="1" applyBorder="1"/>
    <xf numFmtId="14" fontId="0" fillId="10" borderId="0" xfId="0" applyNumberFormat="1" applyFill="1" applyBorder="1"/>
    <xf numFmtId="164" fontId="0" fillId="10" borderId="0" xfId="1" applyNumberFormat="1" applyFont="1" applyFill="1" applyBorder="1"/>
    <xf numFmtId="167" fontId="0" fillId="10" borderId="5" xfId="2" applyNumberFormat="1" applyFont="1" applyFill="1" applyBorder="1"/>
    <xf numFmtId="0" fontId="0" fillId="4" borderId="4" xfId="0" applyFill="1" applyBorder="1"/>
    <xf numFmtId="0" fontId="0" fillId="4" borderId="0" xfId="0" applyFill="1" applyBorder="1"/>
    <xf numFmtId="14" fontId="0" fillId="4" borderId="0" xfId="0" applyNumberFormat="1" applyFill="1" applyBorder="1"/>
    <xf numFmtId="164" fontId="0" fillId="4" borderId="0" xfId="1" applyNumberFormat="1" applyFont="1" applyFill="1" applyBorder="1"/>
    <xf numFmtId="167" fontId="0" fillId="4" borderId="5" xfId="2" applyNumberFormat="1" applyFont="1" applyFill="1" applyBorder="1"/>
    <xf numFmtId="0" fontId="0" fillId="6" borderId="8" xfId="0" applyFill="1" applyBorder="1"/>
    <xf numFmtId="0" fontId="0" fillId="6" borderId="9" xfId="0" applyFill="1" applyBorder="1"/>
    <xf numFmtId="14" fontId="0" fillId="6" borderId="9" xfId="0" applyNumberFormat="1" applyFill="1" applyBorder="1"/>
    <xf numFmtId="164" fontId="0" fillId="6" borderId="9" xfId="1" applyNumberFormat="1" applyFont="1" applyFill="1" applyBorder="1"/>
    <xf numFmtId="167" fontId="0" fillId="6" borderId="10" xfId="2" applyNumberFormat="1" applyFont="1" applyFill="1" applyBorder="1"/>
    <xf numFmtId="0" fontId="0" fillId="6" borderId="0" xfId="0" applyFill="1"/>
    <xf numFmtId="164" fontId="0" fillId="6" borderId="0" xfId="1" applyNumberFormat="1" applyFont="1" applyFill="1"/>
    <xf numFmtId="0" fontId="0" fillId="9" borderId="0" xfId="0" applyFill="1"/>
    <xf numFmtId="164" fontId="0" fillId="9" borderId="0" xfId="1" applyNumberFormat="1" applyFont="1" applyFill="1"/>
    <xf numFmtId="0" fontId="0" fillId="11" borderId="0" xfId="0" applyFill="1"/>
    <xf numFmtId="164" fontId="0" fillId="11" borderId="0" xfId="1" applyNumberFormat="1" applyFont="1" applyFill="1"/>
    <xf numFmtId="0" fontId="0" fillId="8" borderId="0" xfId="0" applyFill="1"/>
    <xf numFmtId="164" fontId="0" fillId="8" borderId="0" xfId="1" applyNumberFormat="1" applyFont="1" applyFill="1"/>
    <xf numFmtId="0" fontId="0" fillId="10" borderId="0" xfId="0" applyFill="1"/>
    <xf numFmtId="164" fontId="0" fillId="10" borderId="0" xfId="1" applyNumberFormat="1" applyFont="1" applyFill="1"/>
    <xf numFmtId="0" fontId="0" fillId="12" borderId="0" xfId="0" applyFill="1"/>
    <xf numFmtId="164" fontId="0" fillId="12" borderId="0" xfId="1" applyNumberFormat="1" applyFont="1" applyFill="1"/>
    <xf numFmtId="164" fontId="0" fillId="3" borderId="0" xfId="1" applyNumberFormat="1" applyFont="1" applyFill="1"/>
    <xf numFmtId="0" fontId="2" fillId="4" borderId="0" xfId="0" applyFont="1" applyFill="1" applyAlignment="1">
      <alignment horizontal="center"/>
    </xf>
  </cellXfs>
  <cellStyles count="115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Normal" xfId="0" builtinId="0"/>
    <cellStyle name="Percent" xfId="2" builtinId="5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0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3"/>
  <sheetViews>
    <sheetView workbookViewId="0">
      <selection sqref="A1:AH1"/>
    </sheetView>
  </sheetViews>
  <sheetFormatPr baseColWidth="10" defaultRowHeight="15" x14ac:dyDescent="0"/>
  <sheetData>
    <row r="1" spans="1:3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23</v>
      </c>
      <c r="R1" s="4" t="s">
        <v>24</v>
      </c>
      <c r="S1" s="4" t="s">
        <v>25</v>
      </c>
      <c r="T1" s="4" t="s">
        <v>26</v>
      </c>
      <c r="U1" s="4" t="s">
        <v>27</v>
      </c>
      <c r="V1" s="4" t="s">
        <v>28</v>
      </c>
      <c r="W1" s="4" t="s">
        <v>29</v>
      </c>
      <c r="X1" s="4" t="s">
        <v>30</v>
      </c>
      <c r="Y1" s="4" t="s">
        <v>31</v>
      </c>
      <c r="Z1" s="4" t="s">
        <v>32</v>
      </c>
      <c r="AA1" s="4" t="s">
        <v>33</v>
      </c>
      <c r="AB1" s="4" t="s">
        <v>34</v>
      </c>
      <c r="AC1" s="4" t="s">
        <v>35</v>
      </c>
      <c r="AD1" s="4" t="s">
        <v>36</v>
      </c>
      <c r="AE1" s="4" t="s">
        <v>37</v>
      </c>
      <c r="AF1" s="4" t="s">
        <v>38</v>
      </c>
      <c r="AG1" s="4" t="s">
        <v>39</v>
      </c>
      <c r="AH1" s="4" t="s">
        <v>40</v>
      </c>
    </row>
    <row r="2" spans="1:34">
      <c r="A2">
        <v>145637335319</v>
      </c>
      <c r="B2" t="s">
        <v>50</v>
      </c>
      <c r="C2" t="s">
        <v>16</v>
      </c>
      <c r="D2" s="1">
        <v>42312</v>
      </c>
      <c r="E2" s="3">
        <v>42312.260416666664</v>
      </c>
      <c r="F2" t="s">
        <v>16</v>
      </c>
      <c r="G2" t="s">
        <v>51</v>
      </c>
      <c r="H2" t="s">
        <v>20</v>
      </c>
      <c r="I2">
        <v>166</v>
      </c>
      <c r="J2">
        <v>2</v>
      </c>
      <c r="K2" t="s">
        <v>52</v>
      </c>
      <c r="L2" t="s">
        <v>16</v>
      </c>
      <c r="M2" t="s">
        <v>18</v>
      </c>
      <c r="N2" t="s">
        <v>22</v>
      </c>
      <c r="O2" t="s">
        <v>53</v>
      </c>
      <c r="P2" t="s">
        <v>54</v>
      </c>
      <c r="Q2" t="s">
        <v>55</v>
      </c>
      <c r="R2" t="s">
        <v>53</v>
      </c>
      <c r="S2" t="s">
        <v>56</v>
      </c>
      <c r="T2" t="s">
        <v>41</v>
      </c>
      <c r="U2" t="s">
        <v>57</v>
      </c>
      <c r="V2">
        <v>884385491802</v>
      </c>
      <c r="W2">
        <v>884385491802</v>
      </c>
      <c r="X2" t="s">
        <v>16</v>
      </c>
      <c r="Y2" t="s">
        <v>58</v>
      </c>
      <c r="Z2" t="s">
        <v>59</v>
      </c>
      <c r="AA2" t="s">
        <v>46</v>
      </c>
      <c r="AB2" t="s">
        <v>47</v>
      </c>
      <c r="AC2" t="s">
        <v>43</v>
      </c>
      <c r="AD2" t="s">
        <v>16</v>
      </c>
      <c r="AE2" t="s">
        <v>44</v>
      </c>
      <c r="AF2" t="s">
        <v>16</v>
      </c>
      <c r="AG2" t="s">
        <v>48</v>
      </c>
      <c r="AH2">
        <v>1991</v>
      </c>
    </row>
    <row r="3" spans="1:34">
      <c r="A3">
        <v>145637372183</v>
      </c>
      <c r="B3" t="s">
        <v>60</v>
      </c>
      <c r="C3" t="s">
        <v>16</v>
      </c>
      <c r="D3" s="1">
        <v>42312</v>
      </c>
      <c r="E3" s="3">
        <v>42312.46875</v>
      </c>
      <c r="F3" t="s">
        <v>16</v>
      </c>
      <c r="G3" t="s">
        <v>51</v>
      </c>
      <c r="H3" t="s">
        <v>20</v>
      </c>
      <c r="I3">
        <v>169</v>
      </c>
      <c r="J3">
        <v>2</v>
      </c>
      <c r="K3" t="s">
        <v>52</v>
      </c>
      <c r="L3" t="s">
        <v>16</v>
      </c>
      <c r="M3" t="s">
        <v>18</v>
      </c>
      <c r="N3" t="s">
        <v>22</v>
      </c>
      <c r="O3" t="s">
        <v>53</v>
      </c>
      <c r="P3" t="s">
        <v>54</v>
      </c>
      <c r="Q3" t="s">
        <v>55</v>
      </c>
      <c r="R3" t="s">
        <v>53</v>
      </c>
      <c r="S3" t="s">
        <v>56</v>
      </c>
      <c r="T3" t="s">
        <v>41</v>
      </c>
      <c r="U3" t="s">
        <v>57</v>
      </c>
      <c r="V3">
        <v>884385491802</v>
      </c>
      <c r="W3">
        <v>884385491802</v>
      </c>
      <c r="X3" t="s">
        <v>16</v>
      </c>
      <c r="Y3" t="s">
        <v>61</v>
      </c>
      <c r="Z3" t="s">
        <v>16</v>
      </c>
      <c r="AA3" t="s">
        <v>46</v>
      </c>
      <c r="AB3" t="s">
        <v>47</v>
      </c>
      <c r="AC3" t="s">
        <v>43</v>
      </c>
      <c r="AD3" t="s">
        <v>16</v>
      </c>
      <c r="AE3" t="s">
        <v>44</v>
      </c>
      <c r="AF3" t="s">
        <v>16</v>
      </c>
      <c r="AG3" t="s">
        <v>48</v>
      </c>
      <c r="AH3">
        <v>1973</v>
      </c>
    </row>
    <row r="4" spans="1:34">
      <c r="A4">
        <v>145637409047</v>
      </c>
      <c r="B4" t="s">
        <v>62</v>
      </c>
      <c r="C4" t="s">
        <v>16</v>
      </c>
      <c r="D4" s="1">
        <v>42312</v>
      </c>
      <c r="E4" s="3">
        <v>42312.5625</v>
      </c>
      <c r="F4" t="s">
        <v>16</v>
      </c>
      <c r="G4" t="s">
        <v>51</v>
      </c>
      <c r="H4" t="s">
        <v>63</v>
      </c>
      <c r="I4">
        <v>169</v>
      </c>
      <c r="J4">
        <v>2</v>
      </c>
      <c r="K4" t="s">
        <v>21</v>
      </c>
      <c r="L4" t="s">
        <v>16</v>
      </c>
      <c r="M4" t="s">
        <v>18</v>
      </c>
      <c r="N4" t="s">
        <v>64</v>
      </c>
      <c r="O4" t="s">
        <v>53</v>
      </c>
      <c r="P4" t="s">
        <v>54</v>
      </c>
      <c r="Q4" t="s">
        <v>55</v>
      </c>
      <c r="R4" t="s">
        <v>53</v>
      </c>
      <c r="S4" t="s">
        <v>56</v>
      </c>
      <c r="T4" t="s">
        <v>41</v>
      </c>
      <c r="U4" t="s">
        <v>57</v>
      </c>
      <c r="V4">
        <v>884385491802</v>
      </c>
      <c r="W4">
        <v>884385491802</v>
      </c>
      <c r="X4" t="s">
        <v>16</v>
      </c>
      <c r="Y4" t="s">
        <v>65</v>
      </c>
      <c r="Z4" t="s">
        <v>66</v>
      </c>
      <c r="AA4">
        <v>28</v>
      </c>
      <c r="AB4" t="s">
        <v>42</v>
      </c>
      <c r="AC4" t="s">
        <v>49</v>
      </c>
      <c r="AD4" t="s">
        <v>16</v>
      </c>
      <c r="AE4" t="s">
        <v>44</v>
      </c>
      <c r="AF4" t="s">
        <v>16</v>
      </c>
      <c r="AG4" t="s">
        <v>45</v>
      </c>
      <c r="AH4">
        <v>1959</v>
      </c>
    </row>
    <row r="5" spans="1:34">
      <c r="A5">
        <v>138620272919</v>
      </c>
      <c r="B5" t="s">
        <v>67</v>
      </c>
      <c r="C5" t="s">
        <v>16</v>
      </c>
      <c r="D5" s="1">
        <v>42312</v>
      </c>
      <c r="E5" s="3">
        <v>42312.53125</v>
      </c>
      <c r="F5" t="s">
        <v>16</v>
      </c>
      <c r="G5" t="s">
        <v>68</v>
      </c>
      <c r="H5" t="s">
        <v>20</v>
      </c>
      <c r="I5">
        <v>161</v>
      </c>
      <c r="J5">
        <v>2</v>
      </c>
      <c r="K5" t="s">
        <v>21</v>
      </c>
      <c r="L5" t="s">
        <v>16</v>
      </c>
      <c r="M5" t="s">
        <v>18</v>
      </c>
      <c r="N5" t="s">
        <v>22</v>
      </c>
      <c r="O5" t="s">
        <v>53</v>
      </c>
      <c r="P5" t="s">
        <v>69</v>
      </c>
      <c r="Q5" t="s">
        <v>70</v>
      </c>
      <c r="R5" t="s">
        <v>53</v>
      </c>
      <c r="S5" t="s">
        <v>71</v>
      </c>
      <c r="T5" t="s">
        <v>41</v>
      </c>
      <c r="U5" t="s">
        <v>57</v>
      </c>
      <c r="V5">
        <v>884385491802</v>
      </c>
      <c r="W5">
        <v>884385491802</v>
      </c>
      <c r="X5" t="s">
        <v>72</v>
      </c>
      <c r="Y5" t="s">
        <v>58</v>
      </c>
      <c r="Z5" t="s">
        <v>73</v>
      </c>
      <c r="AA5" t="s">
        <v>16</v>
      </c>
      <c r="AB5" t="s">
        <v>42</v>
      </c>
      <c r="AC5" t="s">
        <v>43</v>
      </c>
      <c r="AD5" t="s">
        <v>16</v>
      </c>
      <c r="AE5" t="s">
        <v>44</v>
      </c>
      <c r="AF5" t="s">
        <v>16</v>
      </c>
      <c r="AG5" t="s">
        <v>45</v>
      </c>
      <c r="AH5">
        <v>1987</v>
      </c>
    </row>
    <row r="6" spans="1:34">
      <c r="A6">
        <v>143391838487</v>
      </c>
      <c r="B6" t="s">
        <v>74</v>
      </c>
      <c r="C6" t="s">
        <v>16</v>
      </c>
      <c r="D6" s="1">
        <v>42312</v>
      </c>
      <c r="E6" s="3">
        <v>42312.520833333336</v>
      </c>
      <c r="F6" t="s">
        <v>16</v>
      </c>
      <c r="G6" s="2" t="s">
        <v>75</v>
      </c>
      <c r="H6" t="s">
        <v>76</v>
      </c>
      <c r="I6">
        <v>172</v>
      </c>
      <c r="J6">
        <v>2</v>
      </c>
      <c r="K6" t="s">
        <v>17</v>
      </c>
      <c r="L6" t="s">
        <v>16</v>
      </c>
      <c r="M6" t="s">
        <v>18</v>
      </c>
      <c r="N6" t="s">
        <v>19</v>
      </c>
      <c r="O6" t="s">
        <v>53</v>
      </c>
      <c r="P6" t="s">
        <v>77</v>
      </c>
      <c r="Q6" t="s">
        <v>78</v>
      </c>
      <c r="R6" t="s">
        <v>53</v>
      </c>
      <c r="S6" t="s">
        <v>79</v>
      </c>
      <c r="T6" t="s">
        <v>41</v>
      </c>
      <c r="U6" t="s">
        <v>57</v>
      </c>
      <c r="V6">
        <v>884385491802</v>
      </c>
      <c r="W6">
        <v>884385491802</v>
      </c>
      <c r="X6" t="s">
        <v>80</v>
      </c>
      <c r="Y6" t="s">
        <v>81</v>
      </c>
      <c r="Z6" t="s">
        <v>82</v>
      </c>
      <c r="AA6" t="s">
        <v>46</v>
      </c>
      <c r="AB6" t="s">
        <v>42</v>
      </c>
      <c r="AC6" t="s">
        <v>49</v>
      </c>
      <c r="AD6" t="s">
        <v>83</v>
      </c>
      <c r="AE6" t="s">
        <v>44</v>
      </c>
      <c r="AF6" t="s">
        <v>16</v>
      </c>
      <c r="AG6" t="s">
        <v>36</v>
      </c>
      <c r="AH6">
        <v>1987</v>
      </c>
    </row>
    <row r="7" spans="1:34">
      <c r="A7">
        <v>140760117527</v>
      </c>
      <c r="B7" t="s">
        <v>84</v>
      </c>
      <c r="C7" t="s">
        <v>16</v>
      </c>
      <c r="D7" s="1">
        <v>42312</v>
      </c>
      <c r="E7" s="3">
        <v>42312.552083333336</v>
      </c>
      <c r="F7" t="s">
        <v>85</v>
      </c>
      <c r="G7" t="s">
        <v>86</v>
      </c>
      <c r="H7" t="s">
        <v>63</v>
      </c>
      <c r="I7">
        <v>460</v>
      </c>
      <c r="J7">
        <v>2</v>
      </c>
      <c r="K7" t="s">
        <v>21</v>
      </c>
      <c r="L7" t="s">
        <v>16</v>
      </c>
      <c r="M7" t="s">
        <v>18</v>
      </c>
      <c r="N7" t="s">
        <v>64</v>
      </c>
      <c r="O7" t="s">
        <v>53</v>
      </c>
      <c r="P7" t="s">
        <v>87</v>
      </c>
      <c r="Q7" t="s">
        <v>88</v>
      </c>
      <c r="R7" t="s">
        <v>53</v>
      </c>
      <c r="S7" t="s">
        <v>89</v>
      </c>
      <c r="T7" t="s">
        <v>41</v>
      </c>
      <c r="U7" t="s">
        <v>57</v>
      </c>
      <c r="V7">
        <v>884385491802</v>
      </c>
      <c r="W7">
        <v>884385491802</v>
      </c>
      <c r="X7" t="s">
        <v>16</v>
      </c>
      <c r="Y7" t="s">
        <v>90</v>
      </c>
      <c r="Z7" t="s">
        <v>91</v>
      </c>
      <c r="AA7" t="s">
        <v>46</v>
      </c>
      <c r="AB7" t="s">
        <v>42</v>
      </c>
      <c r="AC7" t="s">
        <v>43</v>
      </c>
      <c r="AD7" t="s">
        <v>16</v>
      </c>
      <c r="AE7" t="s">
        <v>44</v>
      </c>
      <c r="AF7" t="s">
        <v>16</v>
      </c>
      <c r="AG7" t="s">
        <v>45</v>
      </c>
      <c r="AH7">
        <v>1977</v>
      </c>
    </row>
    <row r="8" spans="1:34">
      <c r="A8">
        <v>141281263895</v>
      </c>
      <c r="B8" t="s">
        <v>92</v>
      </c>
      <c r="C8" t="s">
        <v>16</v>
      </c>
      <c r="D8" s="1">
        <v>42312</v>
      </c>
      <c r="E8" s="3">
        <v>42312.739583333336</v>
      </c>
      <c r="F8" t="s">
        <v>16</v>
      </c>
      <c r="G8" t="s">
        <v>93</v>
      </c>
      <c r="H8" t="s">
        <v>63</v>
      </c>
      <c r="I8">
        <v>175</v>
      </c>
      <c r="J8">
        <v>2</v>
      </c>
      <c r="K8" t="s">
        <v>17</v>
      </c>
      <c r="L8" t="s">
        <v>16</v>
      </c>
      <c r="M8" t="s">
        <v>18</v>
      </c>
      <c r="N8" t="s">
        <v>19</v>
      </c>
      <c r="O8" t="s">
        <v>94</v>
      </c>
      <c r="P8" t="s">
        <v>95</v>
      </c>
      <c r="Q8" t="s">
        <v>96</v>
      </c>
      <c r="R8" t="s">
        <v>97</v>
      </c>
      <c r="S8" t="s">
        <v>98</v>
      </c>
      <c r="T8" t="s">
        <v>41</v>
      </c>
      <c r="U8" t="s">
        <v>99</v>
      </c>
      <c r="V8">
        <v>884385492281</v>
      </c>
      <c r="W8">
        <v>884385492281</v>
      </c>
      <c r="X8" t="s">
        <v>16</v>
      </c>
      <c r="Y8" t="s">
        <v>100</v>
      </c>
      <c r="Z8" t="s">
        <v>101</v>
      </c>
      <c r="AA8" t="s">
        <v>46</v>
      </c>
      <c r="AB8" t="s">
        <v>47</v>
      </c>
      <c r="AC8" t="s">
        <v>43</v>
      </c>
      <c r="AD8" t="s">
        <v>16</v>
      </c>
      <c r="AE8" t="s">
        <v>44</v>
      </c>
      <c r="AF8" t="s">
        <v>16</v>
      </c>
      <c r="AG8" t="s">
        <v>48</v>
      </c>
      <c r="AH8">
        <v>1947</v>
      </c>
    </row>
    <row r="9" spans="1:34">
      <c r="A9">
        <v>145009688855</v>
      </c>
      <c r="B9" t="s">
        <v>92</v>
      </c>
      <c r="C9" t="s">
        <v>16</v>
      </c>
      <c r="D9" s="1">
        <v>42312</v>
      </c>
      <c r="E9" s="3">
        <v>42312.75</v>
      </c>
      <c r="F9" t="s">
        <v>16</v>
      </c>
      <c r="G9" t="s">
        <v>102</v>
      </c>
      <c r="H9" t="s">
        <v>63</v>
      </c>
      <c r="I9">
        <v>159</v>
      </c>
      <c r="J9">
        <v>2</v>
      </c>
      <c r="K9" t="s">
        <v>17</v>
      </c>
      <c r="L9" t="s">
        <v>16</v>
      </c>
      <c r="M9" t="s">
        <v>18</v>
      </c>
      <c r="N9" t="s">
        <v>19</v>
      </c>
      <c r="O9" t="s">
        <v>94</v>
      </c>
      <c r="P9" t="s">
        <v>103</v>
      </c>
      <c r="Q9" t="s">
        <v>104</v>
      </c>
      <c r="R9" t="s">
        <v>97</v>
      </c>
      <c r="S9" t="s">
        <v>105</v>
      </c>
      <c r="T9" t="s">
        <v>41</v>
      </c>
      <c r="U9" t="s">
        <v>99</v>
      </c>
      <c r="V9">
        <v>884385492281</v>
      </c>
      <c r="W9">
        <v>884385492281</v>
      </c>
      <c r="X9" t="s">
        <v>16</v>
      </c>
      <c r="Y9" t="s">
        <v>100</v>
      </c>
      <c r="Z9" t="s">
        <v>101</v>
      </c>
      <c r="AA9" t="s">
        <v>46</v>
      </c>
      <c r="AB9" t="s">
        <v>47</v>
      </c>
      <c r="AC9" t="s">
        <v>43</v>
      </c>
      <c r="AD9" t="s">
        <v>16</v>
      </c>
      <c r="AE9" t="s">
        <v>44</v>
      </c>
      <c r="AF9" t="s">
        <v>16</v>
      </c>
      <c r="AG9" t="s">
        <v>48</v>
      </c>
      <c r="AH9">
        <v>1947</v>
      </c>
    </row>
    <row r="10" spans="1:34">
      <c r="A10">
        <v>138884587799</v>
      </c>
      <c r="B10" t="s">
        <v>106</v>
      </c>
      <c r="C10" t="s">
        <v>16</v>
      </c>
      <c r="D10" s="1">
        <v>42312</v>
      </c>
      <c r="E10" s="3">
        <v>42312.6875</v>
      </c>
      <c r="F10" t="s">
        <v>16</v>
      </c>
      <c r="G10" t="s">
        <v>107</v>
      </c>
      <c r="H10" t="s">
        <v>20</v>
      </c>
      <c r="I10">
        <v>56</v>
      </c>
      <c r="J10">
        <v>2</v>
      </c>
      <c r="K10" t="s">
        <v>21</v>
      </c>
      <c r="L10" t="s">
        <v>16</v>
      </c>
      <c r="M10" t="s">
        <v>18</v>
      </c>
      <c r="N10" t="s">
        <v>64</v>
      </c>
      <c r="O10" t="s">
        <v>108</v>
      </c>
      <c r="P10" t="s">
        <v>109</v>
      </c>
      <c r="Q10" t="s">
        <v>110</v>
      </c>
      <c r="R10" t="s">
        <v>108</v>
      </c>
      <c r="S10" t="s">
        <v>111</v>
      </c>
      <c r="T10" t="s">
        <v>41</v>
      </c>
      <c r="U10" t="s">
        <v>112</v>
      </c>
      <c r="V10">
        <v>884385492397</v>
      </c>
      <c r="W10">
        <v>884385492397</v>
      </c>
      <c r="X10" t="s">
        <v>16</v>
      </c>
      <c r="Y10" t="s">
        <v>113</v>
      </c>
      <c r="Z10" t="s">
        <v>114</v>
      </c>
      <c r="AA10">
        <v>12</v>
      </c>
      <c r="AB10" t="s">
        <v>47</v>
      </c>
      <c r="AC10" t="s">
        <v>43</v>
      </c>
      <c r="AD10" t="s">
        <v>16</v>
      </c>
      <c r="AE10" t="s">
        <v>44</v>
      </c>
      <c r="AF10" t="s">
        <v>16</v>
      </c>
      <c r="AG10" t="s">
        <v>48</v>
      </c>
      <c r="AH10">
        <v>1995</v>
      </c>
    </row>
    <row r="11" spans="1:34">
      <c r="A11">
        <v>146879467799</v>
      </c>
      <c r="B11" t="s">
        <v>115</v>
      </c>
      <c r="C11" t="s">
        <v>16</v>
      </c>
      <c r="D11" s="1">
        <v>42312</v>
      </c>
      <c r="E11" s="3">
        <v>42312.614583333336</v>
      </c>
      <c r="F11" t="s">
        <v>16</v>
      </c>
      <c r="G11" t="s">
        <v>116</v>
      </c>
      <c r="H11" t="s">
        <v>117</v>
      </c>
      <c r="I11">
        <v>232</v>
      </c>
      <c r="J11">
        <v>2</v>
      </c>
      <c r="K11" t="s">
        <v>21</v>
      </c>
      <c r="L11" t="s">
        <v>16</v>
      </c>
      <c r="M11" t="s">
        <v>18</v>
      </c>
      <c r="N11" t="s">
        <v>22</v>
      </c>
      <c r="O11" t="s">
        <v>108</v>
      </c>
      <c r="P11" t="s">
        <v>118</v>
      </c>
      <c r="Q11" t="s">
        <v>119</v>
      </c>
      <c r="R11" t="s">
        <v>108</v>
      </c>
      <c r="S11" t="s">
        <v>120</v>
      </c>
      <c r="T11" t="s">
        <v>41</v>
      </c>
      <c r="U11" t="s">
        <v>112</v>
      </c>
      <c r="V11">
        <v>884385492397</v>
      </c>
      <c r="W11">
        <v>884385492397</v>
      </c>
      <c r="X11" t="s">
        <v>16</v>
      </c>
      <c r="Y11" t="s">
        <v>121</v>
      </c>
      <c r="Z11">
        <v>807</v>
      </c>
      <c r="AA11">
        <v>1</v>
      </c>
      <c r="AB11" t="s">
        <v>47</v>
      </c>
      <c r="AC11" t="s">
        <v>43</v>
      </c>
      <c r="AD11" t="s">
        <v>16</v>
      </c>
      <c r="AE11" t="s">
        <v>44</v>
      </c>
      <c r="AF11" t="s">
        <v>16</v>
      </c>
      <c r="AG11" t="s">
        <v>48</v>
      </c>
      <c r="AH11">
        <v>1994</v>
      </c>
    </row>
    <row r="12" spans="1:34">
      <c r="A12">
        <v>143691247895</v>
      </c>
      <c r="B12" t="s">
        <v>122</v>
      </c>
      <c r="C12" t="s">
        <v>16</v>
      </c>
      <c r="D12" s="1">
        <v>42312</v>
      </c>
      <c r="E12" s="3">
        <v>42312.71875</v>
      </c>
      <c r="F12" t="s">
        <v>16</v>
      </c>
      <c r="G12" t="s">
        <v>123</v>
      </c>
      <c r="H12" t="s">
        <v>117</v>
      </c>
      <c r="I12">
        <v>226</v>
      </c>
      <c r="J12">
        <v>2</v>
      </c>
      <c r="K12" t="s">
        <v>21</v>
      </c>
      <c r="L12" t="s">
        <v>16</v>
      </c>
      <c r="M12" t="s">
        <v>18</v>
      </c>
      <c r="N12" t="s">
        <v>22</v>
      </c>
      <c r="O12" t="s">
        <v>108</v>
      </c>
      <c r="P12" t="s">
        <v>124</v>
      </c>
      <c r="Q12" t="s">
        <v>125</v>
      </c>
      <c r="R12" t="s">
        <v>108</v>
      </c>
      <c r="S12" t="s">
        <v>126</v>
      </c>
      <c r="T12" t="s">
        <v>41</v>
      </c>
      <c r="U12" t="s">
        <v>112</v>
      </c>
      <c r="V12">
        <v>884385492397</v>
      </c>
      <c r="W12">
        <v>884385492397</v>
      </c>
      <c r="X12" t="s">
        <v>16</v>
      </c>
      <c r="Y12" t="s">
        <v>121</v>
      </c>
      <c r="Z12">
        <v>623</v>
      </c>
      <c r="AA12">
        <v>762</v>
      </c>
      <c r="AB12" t="s">
        <v>47</v>
      </c>
      <c r="AC12" t="s">
        <v>43</v>
      </c>
      <c r="AD12" t="s">
        <v>16</v>
      </c>
      <c r="AE12" t="s">
        <v>44</v>
      </c>
      <c r="AF12" t="s">
        <v>16</v>
      </c>
      <c r="AG12" t="s">
        <v>48</v>
      </c>
      <c r="AH12">
        <v>1983</v>
      </c>
    </row>
    <row r="13" spans="1:34">
      <c r="A13">
        <v>142103367959</v>
      </c>
      <c r="B13" t="s">
        <v>127</v>
      </c>
      <c r="C13" t="s">
        <v>16</v>
      </c>
      <c r="D13" s="1">
        <v>42312</v>
      </c>
      <c r="E13" s="3">
        <v>42312.427083333336</v>
      </c>
      <c r="F13" t="s">
        <v>16</v>
      </c>
      <c r="G13" t="s">
        <v>128</v>
      </c>
      <c r="H13" t="s">
        <v>20</v>
      </c>
      <c r="I13">
        <v>312</v>
      </c>
      <c r="J13">
        <v>2</v>
      </c>
      <c r="K13" t="s">
        <v>21</v>
      </c>
      <c r="L13" t="s">
        <v>16</v>
      </c>
      <c r="M13" t="s">
        <v>18</v>
      </c>
      <c r="N13" t="s">
        <v>22</v>
      </c>
      <c r="O13" t="s">
        <v>129</v>
      </c>
      <c r="P13" t="s">
        <v>130</v>
      </c>
      <c r="Q13" t="s">
        <v>131</v>
      </c>
      <c r="R13" t="s">
        <v>129</v>
      </c>
      <c r="S13" t="s">
        <v>132</v>
      </c>
      <c r="T13" t="s">
        <v>41</v>
      </c>
      <c r="U13" t="s">
        <v>133</v>
      </c>
      <c r="V13">
        <v>884385492588</v>
      </c>
      <c r="W13">
        <v>884385492588</v>
      </c>
      <c r="X13" t="s">
        <v>16</v>
      </c>
      <c r="Y13" t="s">
        <v>100</v>
      </c>
      <c r="Z13" t="s">
        <v>134</v>
      </c>
      <c r="AA13">
        <v>8</v>
      </c>
      <c r="AB13" t="s">
        <v>42</v>
      </c>
      <c r="AC13" t="s">
        <v>43</v>
      </c>
      <c r="AD13" t="s">
        <v>16</v>
      </c>
      <c r="AE13" t="s">
        <v>44</v>
      </c>
      <c r="AF13" t="s">
        <v>16</v>
      </c>
      <c r="AG13" t="s">
        <v>45</v>
      </c>
      <c r="AH13">
        <v>1973</v>
      </c>
    </row>
    <row r="14" spans="1:34">
      <c r="A14">
        <v>142179123479</v>
      </c>
      <c r="B14" t="s">
        <v>135</v>
      </c>
      <c r="C14" t="s">
        <v>16</v>
      </c>
      <c r="D14" s="1">
        <v>42312</v>
      </c>
      <c r="E14" s="3">
        <v>42312</v>
      </c>
      <c r="F14" t="s">
        <v>16</v>
      </c>
      <c r="G14" t="s">
        <v>136</v>
      </c>
      <c r="H14" t="s">
        <v>20</v>
      </c>
      <c r="I14">
        <v>271</v>
      </c>
      <c r="J14">
        <v>2</v>
      </c>
      <c r="K14" t="s">
        <v>21</v>
      </c>
      <c r="L14" t="s">
        <v>16</v>
      </c>
      <c r="M14" t="s">
        <v>18</v>
      </c>
      <c r="N14" t="s">
        <v>64</v>
      </c>
      <c r="O14" t="s">
        <v>137</v>
      </c>
      <c r="P14" t="s">
        <v>138</v>
      </c>
      <c r="Q14" t="s">
        <v>139</v>
      </c>
      <c r="R14" t="s">
        <v>97</v>
      </c>
      <c r="S14" t="s">
        <v>140</v>
      </c>
      <c r="T14" t="s">
        <v>41</v>
      </c>
      <c r="U14" t="s">
        <v>141</v>
      </c>
      <c r="V14">
        <v>884385492656</v>
      </c>
      <c r="W14">
        <v>884385492656</v>
      </c>
      <c r="X14" t="s">
        <v>72</v>
      </c>
      <c r="Y14" t="s">
        <v>121</v>
      </c>
      <c r="Z14">
        <v>693</v>
      </c>
      <c r="AA14">
        <v>720</v>
      </c>
      <c r="AB14" t="s">
        <v>42</v>
      </c>
      <c r="AC14" t="s">
        <v>43</v>
      </c>
      <c r="AD14" t="s">
        <v>16</v>
      </c>
      <c r="AE14" t="s">
        <v>44</v>
      </c>
      <c r="AF14" t="s">
        <v>16</v>
      </c>
      <c r="AG14" t="s">
        <v>45</v>
      </c>
      <c r="AH14">
        <v>1992</v>
      </c>
    </row>
    <row r="15" spans="1:34">
      <c r="A15">
        <v>143021060375</v>
      </c>
      <c r="B15" t="s">
        <v>142</v>
      </c>
      <c r="C15" t="s">
        <v>16</v>
      </c>
      <c r="D15" s="1">
        <v>42312</v>
      </c>
      <c r="E15" s="3">
        <v>42312.458333333336</v>
      </c>
      <c r="F15" t="s">
        <v>16</v>
      </c>
      <c r="G15" t="s">
        <v>143</v>
      </c>
      <c r="H15" t="s">
        <v>76</v>
      </c>
      <c r="I15">
        <v>302</v>
      </c>
      <c r="J15">
        <v>2</v>
      </c>
      <c r="K15" t="s">
        <v>17</v>
      </c>
      <c r="L15" t="s">
        <v>16</v>
      </c>
      <c r="M15" t="s">
        <v>18</v>
      </c>
      <c r="N15" t="s">
        <v>19</v>
      </c>
      <c r="O15" t="s">
        <v>144</v>
      </c>
      <c r="P15" t="s">
        <v>145</v>
      </c>
      <c r="Q15" t="s">
        <v>146</v>
      </c>
      <c r="R15" t="s">
        <v>144</v>
      </c>
      <c r="S15" t="s">
        <v>147</v>
      </c>
      <c r="T15" t="s">
        <v>41</v>
      </c>
      <c r="U15" t="s">
        <v>148</v>
      </c>
      <c r="V15">
        <v>884385492786</v>
      </c>
      <c r="W15">
        <v>884385492786</v>
      </c>
      <c r="X15" t="s">
        <v>16</v>
      </c>
      <c r="Y15" t="s">
        <v>90</v>
      </c>
      <c r="Z15" t="s">
        <v>149</v>
      </c>
      <c r="AA15" t="s">
        <v>46</v>
      </c>
      <c r="AB15" t="s">
        <v>47</v>
      </c>
      <c r="AC15" t="s">
        <v>49</v>
      </c>
      <c r="AD15" t="s">
        <v>16</v>
      </c>
      <c r="AE15" t="s">
        <v>44</v>
      </c>
      <c r="AF15" t="s">
        <v>16</v>
      </c>
      <c r="AG15" t="s">
        <v>48</v>
      </c>
      <c r="AH15">
        <v>1966</v>
      </c>
    </row>
    <row r="16" spans="1:34">
      <c r="A16">
        <v>139537338647</v>
      </c>
      <c r="B16" t="s">
        <v>150</v>
      </c>
      <c r="C16" t="s">
        <v>16</v>
      </c>
      <c r="D16" s="1">
        <v>42312</v>
      </c>
      <c r="E16" s="3">
        <v>42312.5625</v>
      </c>
      <c r="F16" t="s">
        <v>16</v>
      </c>
      <c r="G16" t="s">
        <v>151</v>
      </c>
      <c r="H16" t="s">
        <v>117</v>
      </c>
      <c r="I16">
        <v>201</v>
      </c>
      <c r="J16">
        <v>2</v>
      </c>
      <c r="K16" t="s">
        <v>21</v>
      </c>
      <c r="L16" t="s">
        <v>16</v>
      </c>
      <c r="M16" t="s">
        <v>18</v>
      </c>
      <c r="N16" t="s">
        <v>64</v>
      </c>
      <c r="O16" t="s">
        <v>144</v>
      </c>
      <c r="P16" t="s">
        <v>152</v>
      </c>
      <c r="Q16" t="s">
        <v>153</v>
      </c>
      <c r="R16" t="s">
        <v>144</v>
      </c>
      <c r="S16" t="s">
        <v>154</v>
      </c>
      <c r="T16" t="s">
        <v>41</v>
      </c>
      <c r="U16" t="s">
        <v>148</v>
      </c>
      <c r="V16">
        <v>884385492786</v>
      </c>
      <c r="W16">
        <v>884385492786</v>
      </c>
      <c r="X16" t="s">
        <v>16</v>
      </c>
      <c r="Y16" t="s">
        <v>121</v>
      </c>
      <c r="Z16">
        <v>616</v>
      </c>
      <c r="AA16">
        <v>605</v>
      </c>
      <c r="AB16" t="s">
        <v>42</v>
      </c>
      <c r="AC16" t="s">
        <v>43</v>
      </c>
      <c r="AD16" t="s">
        <v>16</v>
      </c>
      <c r="AE16" t="s">
        <v>44</v>
      </c>
      <c r="AF16" t="s">
        <v>16</v>
      </c>
      <c r="AG16" t="s">
        <v>45</v>
      </c>
      <c r="AH16">
        <v>1969</v>
      </c>
    </row>
    <row r="17" spans="1:34">
      <c r="A17">
        <v>138964177175</v>
      </c>
      <c r="B17" t="s">
        <v>155</v>
      </c>
      <c r="C17" t="s">
        <v>16</v>
      </c>
      <c r="D17" s="1">
        <v>42312</v>
      </c>
      <c r="E17" s="3">
        <v>42312.427083333336</v>
      </c>
      <c r="F17" t="s">
        <v>16</v>
      </c>
      <c r="G17" t="s">
        <v>156</v>
      </c>
      <c r="H17" t="s">
        <v>20</v>
      </c>
      <c r="I17">
        <v>165</v>
      </c>
      <c r="J17">
        <v>2</v>
      </c>
      <c r="K17" t="s">
        <v>17</v>
      </c>
      <c r="L17" t="s">
        <v>16</v>
      </c>
      <c r="M17" t="s">
        <v>18</v>
      </c>
      <c r="N17" t="s">
        <v>19</v>
      </c>
      <c r="O17" t="s">
        <v>157</v>
      </c>
      <c r="P17" t="s">
        <v>158</v>
      </c>
      <c r="Q17" t="s">
        <v>159</v>
      </c>
      <c r="R17" t="s">
        <v>157</v>
      </c>
      <c r="S17" t="s">
        <v>160</v>
      </c>
      <c r="T17" t="s">
        <v>41</v>
      </c>
      <c r="U17" t="s">
        <v>161</v>
      </c>
      <c r="V17">
        <v>884385492878</v>
      </c>
      <c r="W17">
        <v>884385492878</v>
      </c>
      <c r="X17" t="s">
        <v>16</v>
      </c>
      <c r="Y17" t="s">
        <v>162</v>
      </c>
      <c r="Z17" t="s">
        <v>163</v>
      </c>
      <c r="AA17">
        <v>29</v>
      </c>
      <c r="AB17" t="s">
        <v>42</v>
      </c>
      <c r="AC17" t="s">
        <v>43</v>
      </c>
      <c r="AD17" t="s">
        <v>16</v>
      </c>
      <c r="AE17" t="s">
        <v>44</v>
      </c>
      <c r="AF17" t="s">
        <v>16</v>
      </c>
      <c r="AG17" t="s">
        <v>45</v>
      </c>
      <c r="AH17">
        <v>1964</v>
      </c>
    </row>
    <row r="18" spans="1:34">
      <c r="A18">
        <v>138951864599</v>
      </c>
      <c r="B18" t="s">
        <v>164</v>
      </c>
      <c r="C18" t="s">
        <v>16</v>
      </c>
      <c r="D18" s="1">
        <v>42312</v>
      </c>
      <c r="E18" s="3">
        <v>42312.604166666664</v>
      </c>
      <c r="F18" t="s">
        <v>16</v>
      </c>
      <c r="G18" t="s">
        <v>165</v>
      </c>
      <c r="H18" t="s">
        <v>117</v>
      </c>
      <c r="I18">
        <v>251</v>
      </c>
      <c r="J18">
        <v>2</v>
      </c>
      <c r="K18" t="s">
        <v>21</v>
      </c>
      <c r="L18" t="s">
        <v>16</v>
      </c>
      <c r="M18" t="s">
        <v>18</v>
      </c>
      <c r="N18" t="s">
        <v>22</v>
      </c>
      <c r="O18" t="s">
        <v>157</v>
      </c>
      <c r="P18" t="s">
        <v>166</v>
      </c>
      <c r="Q18" t="s">
        <v>167</v>
      </c>
      <c r="R18" t="s">
        <v>157</v>
      </c>
      <c r="S18" t="s">
        <v>168</v>
      </c>
      <c r="T18" t="s">
        <v>41</v>
      </c>
      <c r="U18" t="s">
        <v>161</v>
      </c>
      <c r="V18">
        <v>884385492878</v>
      </c>
      <c r="W18">
        <v>884385492878</v>
      </c>
      <c r="X18" t="s">
        <v>16</v>
      </c>
      <c r="Y18" t="s">
        <v>169</v>
      </c>
      <c r="Z18" t="s">
        <v>170</v>
      </c>
      <c r="AA18" t="s">
        <v>46</v>
      </c>
      <c r="AB18" t="s">
        <v>47</v>
      </c>
      <c r="AC18" t="s">
        <v>43</v>
      </c>
      <c r="AD18" t="s">
        <v>16</v>
      </c>
      <c r="AE18" t="s">
        <v>44</v>
      </c>
      <c r="AF18" t="s">
        <v>16</v>
      </c>
      <c r="AG18" t="s">
        <v>48</v>
      </c>
      <c r="AH18">
        <v>1965</v>
      </c>
    </row>
    <row r="19" spans="1:34">
      <c r="A19">
        <v>141293060375</v>
      </c>
      <c r="B19" t="s">
        <v>171</v>
      </c>
      <c r="C19" t="s">
        <v>16</v>
      </c>
      <c r="D19" s="1">
        <v>42312</v>
      </c>
      <c r="E19" s="3">
        <v>42312.041666666664</v>
      </c>
      <c r="F19" t="s">
        <v>16</v>
      </c>
      <c r="G19" t="s">
        <v>172</v>
      </c>
      <c r="H19" t="s">
        <v>20</v>
      </c>
      <c r="I19">
        <v>78</v>
      </c>
      <c r="J19">
        <v>2</v>
      </c>
      <c r="K19" t="s">
        <v>21</v>
      </c>
      <c r="L19" t="s">
        <v>16</v>
      </c>
      <c r="M19" t="s">
        <v>18</v>
      </c>
      <c r="N19" t="s">
        <v>64</v>
      </c>
      <c r="O19" t="s">
        <v>157</v>
      </c>
      <c r="P19" t="s">
        <v>173</v>
      </c>
      <c r="Q19" t="s">
        <v>174</v>
      </c>
      <c r="R19" t="s">
        <v>157</v>
      </c>
      <c r="S19" t="s">
        <v>175</v>
      </c>
      <c r="T19" t="s">
        <v>41</v>
      </c>
      <c r="U19" t="s">
        <v>161</v>
      </c>
      <c r="V19">
        <v>884385492878</v>
      </c>
      <c r="W19">
        <v>884385492878</v>
      </c>
      <c r="X19" t="s">
        <v>72</v>
      </c>
      <c r="Y19" t="s">
        <v>121</v>
      </c>
      <c r="Z19">
        <v>501</v>
      </c>
      <c r="AA19">
        <v>70</v>
      </c>
      <c r="AB19" t="s">
        <v>42</v>
      </c>
      <c r="AC19" t="s">
        <v>43</v>
      </c>
      <c r="AD19" t="s">
        <v>16</v>
      </c>
      <c r="AE19" t="s">
        <v>44</v>
      </c>
      <c r="AF19" t="s">
        <v>16</v>
      </c>
      <c r="AG19" t="s">
        <v>45</v>
      </c>
      <c r="AH19">
        <v>1995</v>
      </c>
    </row>
    <row r="20" spans="1:34">
      <c r="A20">
        <v>141293097239</v>
      </c>
      <c r="B20" t="s">
        <v>176</v>
      </c>
      <c r="C20" t="s">
        <v>16</v>
      </c>
      <c r="D20" s="1">
        <v>42312</v>
      </c>
      <c r="E20" s="3">
        <v>42312.395833333336</v>
      </c>
      <c r="F20" t="s">
        <v>16</v>
      </c>
      <c r="G20" t="s">
        <v>172</v>
      </c>
      <c r="H20" t="s">
        <v>20</v>
      </c>
      <c r="I20">
        <v>274</v>
      </c>
      <c r="J20">
        <v>2</v>
      </c>
      <c r="K20" t="s">
        <v>52</v>
      </c>
      <c r="L20" t="s">
        <v>16</v>
      </c>
      <c r="M20" t="s">
        <v>18</v>
      </c>
      <c r="N20" t="s">
        <v>64</v>
      </c>
      <c r="O20" t="s">
        <v>157</v>
      </c>
      <c r="P20" t="s">
        <v>173</v>
      </c>
      <c r="Q20" t="s">
        <v>174</v>
      </c>
      <c r="R20" t="s">
        <v>157</v>
      </c>
      <c r="S20" t="s">
        <v>175</v>
      </c>
      <c r="T20" t="s">
        <v>41</v>
      </c>
      <c r="U20" t="s">
        <v>161</v>
      </c>
      <c r="V20">
        <v>884385492878</v>
      </c>
      <c r="W20">
        <v>884385492878</v>
      </c>
      <c r="X20" t="s">
        <v>16</v>
      </c>
      <c r="Y20" t="s">
        <v>177</v>
      </c>
      <c r="Z20" t="s">
        <v>16</v>
      </c>
      <c r="AA20" t="s">
        <v>46</v>
      </c>
      <c r="AB20" t="s">
        <v>47</v>
      </c>
      <c r="AC20" t="s">
        <v>49</v>
      </c>
      <c r="AD20" t="s">
        <v>16</v>
      </c>
      <c r="AE20" t="s">
        <v>44</v>
      </c>
      <c r="AF20" t="s">
        <v>16</v>
      </c>
      <c r="AG20" t="s">
        <v>48</v>
      </c>
      <c r="AH20">
        <v>1958</v>
      </c>
    </row>
    <row r="21" spans="1:34">
      <c r="A21">
        <v>148841591063</v>
      </c>
      <c r="B21" t="s">
        <v>178</v>
      </c>
      <c r="C21" t="s">
        <v>16</v>
      </c>
      <c r="D21" s="1">
        <v>42312</v>
      </c>
      <c r="E21" s="3">
        <v>42312.6875</v>
      </c>
      <c r="F21" t="s">
        <v>16</v>
      </c>
      <c r="G21" t="s">
        <v>179</v>
      </c>
      <c r="H21" t="s">
        <v>20</v>
      </c>
      <c r="I21">
        <v>188</v>
      </c>
      <c r="J21">
        <v>2</v>
      </c>
      <c r="K21" t="s">
        <v>17</v>
      </c>
      <c r="L21" t="s">
        <v>16</v>
      </c>
      <c r="M21" t="s">
        <v>18</v>
      </c>
      <c r="N21" t="s">
        <v>19</v>
      </c>
      <c r="O21" t="s">
        <v>157</v>
      </c>
      <c r="P21" t="s">
        <v>180</v>
      </c>
      <c r="Q21" t="s">
        <v>181</v>
      </c>
      <c r="R21" t="s">
        <v>157</v>
      </c>
      <c r="S21" t="s">
        <v>182</v>
      </c>
      <c r="T21" t="s">
        <v>41</v>
      </c>
      <c r="U21" t="s">
        <v>161</v>
      </c>
      <c r="V21">
        <v>884385492878</v>
      </c>
      <c r="W21">
        <v>884385492878</v>
      </c>
      <c r="X21" t="s">
        <v>16</v>
      </c>
      <c r="Y21" t="s">
        <v>121</v>
      </c>
      <c r="Z21">
        <v>753</v>
      </c>
      <c r="AA21" t="s">
        <v>183</v>
      </c>
      <c r="AB21" t="s">
        <v>47</v>
      </c>
      <c r="AC21" t="s">
        <v>49</v>
      </c>
      <c r="AD21" t="s">
        <v>16</v>
      </c>
      <c r="AE21" t="s">
        <v>44</v>
      </c>
      <c r="AF21" t="s">
        <v>16</v>
      </c>
      <c r="AG21" t="s">
        <v>48</v>
      </c>
      <c r="AH21">
        <v>1969</v>
      </c>
    </row>
    <row r="22" spans="1:34">
      <c r="A22">
        <v>148602638615</v>
      </c>
      <c r="B22" t="s">
        <v>184</v>
      </c>
      <c r="C22" t="s">
        <v>16</v>
      </c>
      <c r="D22" s="1">
        <v>42312</v>
      </c>
      <c r="E22" s="3">
        <v>42312.84375</v>
      </c>
      <c r="F22" t="s">
        <v>185</v>
      </c>
      <c r="G22" t="s">
        <v>186</v>
      </c>
      <c r="H22" t="s">
        <v>63</v>
      </c>
      <c r="I22">
        <v>133</v>
      </c>
      <c r="J22">
        <v>2</v>
      </c>
      <c r="K22" t="s">
        <v>21</v>
      </c>
      <c r="L22" t="s">
        <v>16</v>
      </c>
      <c r="M22" t="s">
        <v>18</v>
      </c>
      <c r="N22" t="s">
        <v>22</v>
      </c>
      <c r="O22" t="s">
        <v>187</v>
      </c>
      <c r="P22" t="s">
        <v>188</v>
      </c>
      <c r="Q22" t="s">
        <v>189</v>
      </c>
      <c r="R22" t="s">
        <v>187</v>
      </c>
      <c r="S22" t="s">
        <v>190</v>
      </c>
      <c r="T22" t="s">
        <v>41</v>
      </c>
      <c r="U22" t="s">
        <v>191</v>
      </c>
      <c r="V22">
        <v>884385492984</v>
      </c>
      <c r="W22">
        <v>884385492984</v>
      </c>
      <c r="X22" t="s">
        <v>16</v>
      </c>
      <c r="Y22" t="s">
        <v>121</v>
      </c>
      <c r="Z22">
        <v>524</v>
      </c>
      <c r="AA22">
        <v>1</v>
      </c>
      <c r="AB22" t="s">
        <v>47</v>
      </c>
      <c r="AC22" t="s">
        <v>43</v>
      </c>
      <c r="AD22" t="s">
        <v>16</v>
      </c>
      <c r="AE22" t="s">
        <v>44</v>
      </c>
      <c r="AF22" t="s">
        <v>16</v>
      </c>
      <c r="AG22" t="s">
        <v>48</v>
      </c>
      <c r="AH22">
        <v>1972</v>
      </c>
    </row>
    <row r="23" spans="1:34">
      <c r="A23">
        <v>148602675479</v>
      </c>
      <c r="B23" t="s">
        <v>192</v>
      </c>
      <c r="C23" t="s">
        <v>16</v>
      </c>
      <c r="D23" s="1">
        <v>42312</v>
      </c>
      <c r="E23" s="3">
        <v>42312.96875</v>
      </c>
      <c r="F23" t="s">
        <v>16</v>
      </c>
      <c r="G23" t="s">
        <v>186</v>
      </c>
      <c r="H23" t="s">
        <v>20</v>
      </c>
      <c r="I23">
        <v>219</v>
      </c>
      <c r="J23">
        <v>2</v>
      </c>
      <c r="K23" t="s">
        <v>21</v>
      </c>
      <c r="L23" t="s">
        <v>16</v>
      </c>
      <c r="M23" t="s">
        <v>18</v>
      </c>
      <c r="N23" t="s">
        <v>22</v>
      </c>
      <c r="O23" t="s">
        <v>187</v>
      </c>
      <c r="P23" t="s">
        <v>188</v>
      </c>
      <c r="Q23" t="s">
        <v>189</v>
      </c>
      <c r="R23" t="s">
        <v>187</v>
      </c>
      <c r="S23" t="s">
        <v>190</v>
      </c>
      <c r="T23" t="s">
        <v>41</v>
      </c>
      <c r="U23" t="s">
        <v>191</v>
      </c>
      <c r="V23">
        <v>884385492984</v>
      </c>
      <c r="W23">
        <v>884385492984</v>
      </c>
      <c r="X23" t="s">
        <v>16</v>
      </c>
      <c r="Y23" t="s">
        <v>121</v>
      </c>
      <c r="Z23">
        <v>762</v>
      </c>
      <c r="AA23">
        <v>598</v>
      </c>
      <c r="AB23" t="s">
        <v>47</v>
      </c>
      <c r="AC23" t="s">
        <v>43</v>
      </c>
      <c r="AD23" t="s">
        <v>16</v>
      </c>
      <c r="AE23" t="s">
        <v>44</v>
      </c>
      <c r="AF23" t="s">
        <v>16</v>
      </c>
      <c r="AG23" t="s">
        <v>48</v>
      </c>
      <c r="AH23">
        <v>1975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6"/>
  </sheetPr>
  <dimension ref="A1:AD40"/>
  <sheetViews>
    <sheetView tabSelected="1" workbookViewId="0">
      <selection activeCell="H16" sqref="H16"/>
    </sheetView>
  </sheetViews>
  <sheetFormatPr baseColWidth="10" defaultRowHeight="15" x14ac:dyDescent="0"/>
  <cols>
    <col min="4" max="4" width="22.5" bestFit="1" customWidth="1"/>
    <col min="5" max="5" width="16.6640625" bestFit="1" customWidth="1"/>
    <col min="6" max="6" width="34.83203125" customWidth="1"/>
    <col min="7" max="7" width="29.83203125" customWidth="1"/>
    <col min="8" max="8" width="32" customWidth="1"/>
  </cols>
  <sheetData>
    <row r="1" spans="1:30">
      <c r="A1" t="s">
        <v>208</v>
      </c>
      <c r="B1" t="s">
        <v>195</v>
      </c>
      <c r="D1" t="s">
        <v>194</v>
      </c>
      <c r="E1" t="s">
        <v>193</v>
      </c>
      <c r="F1" t="s">
        <v>210</v>
      </c>
      <c r="G1" t="s">
        <v>248</v>
      </c>
      <c r="H1" t="s">
        <v>251</v>
      </c>
    </row>
    <row r="2" spans="1:30">
      <c r="C2" t="str">
        <f t="shared" ref="C2:C10" si="0">IF(B2=TRUE, "", CONCATENATE(E2, " AS ", D2))</f>
        <v>row_id AS row_id</v>
      </c>
      <c r="D2" t="str">
        <f>E2</f>
        <v>row_id</v>
      </c>
      <c r="E2" s="4" t="s">
        <v>0</v>
      </c>
      <c r="F2" s="4" t="s">
        <v>291</v>
      </c>
      <c r="G2" s="4" t="s">
        <v>262</v>
      </c>
      <c r="H2" s="4"/>
      <c r="I2">
        <v>145637335319</v>
      </c>
      <c r="J2">
        <v>145637372183</v>
      </c>
      <c r="K2">
        <v>145637409047</v>
      </c>
      <c r="L2">
        <v>138620272919</v>
      </c>
      <c r="M2">
        <v>143391838487</v>
      </c>
      <c r="N2">
        <v>140760117527</v>
      </c>
      <c r="O2">
        <v>141281263895</v>
      </c>
      <c r="P2">
        <v>145009688855</v>
      </c>
      <c r="Q2">
        <v>138884587799</v>
      </c>
      <c r="R2">
        <v>146879467799</v>
      </c>
      <c r="S2">
        <v>143691247895</v>
      </c>
      <c r="T2">
        <v>142103367959</v>
      </c>
      <c r="U2">
        <v>142179123479</v>
      </c>
      <c r="V2">
        <v>143021060375</v>
      </c>
      <c r="W2">
        <v>139537338647</v>
      </c>
      <c r="X2">
        <v>138964177175</v>
      </c>
      <c r="Y2">
        <v>138951864599</v>
      </c>
      <c r="Z2">
        <v>141293060375</v>
      </c>
      <c r="AA2">
        <v>141293097239</v>
      </c>
      <c r="AB2">
        <v>148841591063</v>
      </c>
      <c r="AC2">
        <v>148602638615</v>
      </c>
      <c r="AD2">
        <v>148602675479</v>
      </c>
    </row>
    <row r="3" spans="1:30">
      <c r="C3" t="str">
        <f t="shared" si="0"/>
        <v>user_id AS anonymized_uid</v>
      </c>
      <c r="D3" t="s">
        <v>196</v>
      </c>
      <c r="E3" s="4" t="s">
        <v>1</v>
      </c>
      <c r="F3" s="7" t="s">
        <v>232</v>
      </c>
      <c r="G3" s="7" t="s">
        <v>250</v>
      </c>
      <c r="H3" s="7"/>
      <c r="I3" t="s">
        <v>50</v>
      </c>
      <c r="J3" t="s">
        <v>60</v>
      </c>
      <c r="K3" t="s">
        <v>62</v>
      </c>
      <c r="L3" t="s">
        <v>67</v>
      </c>
      <c r="M3" t="s">
        <v>74</v>
      </c>
      <c r="N3" t="s">
        <v>84</v>
      </c>
      <c r="O3" t="s">
        <v>92</v>
      </c>
      <c r="P3" t="s">
        <v>92</v>
      </c>
      <c r="Q3" t="s">
        <v>106</v>
      </c>
      <c r="R3" t="s">
        <v>115</v>
      </c>
      <c r="S3" t="s">
        <v>122</v>
      </c>
      <c r="T3" t="s">
        <v>127</v>
      </c>
      <c r="U3" t="s">
        <v>135</v>
      </c>
      <c r="V3" t="s">
        <v>142</v>
      </c>
      <c r="W3" t="s">
        <v>150</v>
      </c>
      <c r="X3" t="s">
        <v>155</v>
      </c>
      <c r="Y3" t="s">
        <v>164</v>
      </c>
      <c r="Z3" t="s">
        <v>171</v>
      </c>
      <c r="AA3" t="s">
        <v>176</v>
      </c>
      <c r="AB3" t="s">
        <v>178</v>
      </c>
      <c r="AC3" t="s">
        <v>184</v>
      </c>
      <c r="AD3" t="s">
        <v>192</v>
      </c>
    </row>
    <row r="4" spans="1:30">
      <c r="C4" t="str">
        <f t="shared" si="0"/>
        <v>cached AS cached</v>
      </c>
      <c r="D4" t="s">
        <v>2</v>
      </c>
      <c r="E4" s="4" t="s">
        <v>2</v>
      </c>
      <c r="F4" s="7" t="s">
        <v>257</v>
      </c>
      <c r="G4" s="4" t="s">
        <v>213</v>
      </c>
      <c r="H4" s="4"/>
      <c r="I4" t="s">
        <v>16</v>
      </c>
      <c r="J4" t="s">
        <v>16</v>
      </c>
      <c r="K4" t="s">
        <v>16</v>
      </c>
      <c r="L4" t="s">
        <v>16</v>
      </c>
      <c r="M4" t="s">
        <v>16</v>
      </c>
      <c r="N4" t="s">
        <v>16</v>
      </c>
      <c r="O4" t="s">
        <v>16</v>
      </c>
      <c r="P4" t="s">
        <v>16</v>
      </c>
      <c r="Q4" t="s">
        <v>16</v>
      </c>
      <c r="R4" t="s">
        <v>16</v>
      </c>
      <c r="S4" t="s">
        <v>16</v>
      </c>
      <c r="T4" t="s">
        <v>16</v>
      </c>
      <c r="U4" t="s">
        <v>16</v>
      </c>
      <c r="V4" t="s">
        <v>16</v>
      </c>
      <c r="W4" t="s">
        <v>16</v>
      </c>
      <c r="X4" t="s">
        <v>16</v>
      </c>
      <c r="Y4" t="s">
        <v>16</v>
      </c>
      <c r="Z4" t="s">
        <v>16</v>
      </c>
      <c r="AA4" t="s">
        <v>16</v>
      </c>
      <c r="AB4" t="s">
        <v>16</v>
      </c>
      <c r="AC4" t="s">
        <v>16</v>
      </c>
      <c r="AD4" t="s">
        <v>16</v>
      </c>
    </row>
    <row r="5" spans="1:30">
      <c r="C5" t="str">
        <f t="shared" si="0"/>
        <v>download_date AS date_paulo_downloaded_file</v>
      </c>
      <c r="D5" t="s">
        <v>318</v>
      </c>
      <c r="E5" s="4" t="s">
        <v>3</v>
      </c>
      <c r="F5" s="4" t="s">
        <v>290</v>
      </c>
      <c r="G5" s="4" t="s">
        <v>262</v>
      </c>
      <c r="H5" s="4"/>
      <c r="I5" s="1">
        <v>42312</v>
      </c>
      <c r="J5" s="1">
        <v>42312</v>
      </c>
      <c r="K5" s="1">
        <v>42312</v>
      </c>
      <c r="L5" s="1">
        <v>42312</v>
      </c>
      <c r="M5" s="1">
        <v>42312</v>
      </c>
      <c r="N5" s="1">
        <v>42312</v>
      </c>
      <c r="O5" s="1">
        <v>42312</v>
      </c>
      <c r="P5" s="1">
        <v>42312</v>
      </c>
      <c r="Q5" s="1">
        <v>42312</v>
      </c>
      <c r="R5" s="1">
        <v>42312</v>
      </c>
      <c r="S5" s="1">
        <v>42312</v>
      </c>
      <c r="T5" s="1">
        <v>42312</v>
      </c>
      <c r="U5" s="1">
        <v>42312</v>
      </c>
      <c r="V5" s="1">
        <v>42312</v>
      </c>
      <c r="W5" s="1">
        <v>42312</v>
      </c>
      <c r="X5" s="1">
        <v>42312</v>
      </c>
      <c r="Y5" s="1">
        <v>42312</v>
      </c>
      <c r="Z5" s="1">
        <v>42312</v>
      </c>
      <c r="AA5" s="1">
        <v>42312</v>
      </c>
      <c r="AB5" s="1">
        <v>42312</v>
      </c>
      <c r="AC5" s="1">
        <v>42312</v>
      </c>
      <c r="AD5" s="1">
        <v>42312</v>
      </c>
    </row>
    <row r="6" spans="1:30">
      <c r="C6" t="str">
        <f t="shared" si="0"/>
        <v>tmstamp AS tmstamp</v>
      </c>
      <c r="D6" t="str">
        <f>E6</f>
        <v>tmstamp</v>
      </c>
      <c r="E6" s="4" t="s">
        <v>4</v>
      </c>
      <c r="F6" s="7" t="s">
        <v>254</v>
      </c>
      <c r="G6" s="4" t="s">
        <v>213</v>
      </c>
      <c r="H6" s="4" t="s">
        <v>252</v>
      </c>
      <c r="I6" s="3">
        <v>42312.260416666664</v>
      </c>
      <c r="J6" s="3">
        <v>42312.46875</v>
      </c>
      <c r="K6" s="3">
        <v>42312.5625</v>
      </c>
      <c r="L6" s="3">
        <v>42312.53125</v>
      </c>
      <c r="M6" s="3">
        <v>42312.520833333336</v>
      </c>
      <c r="N6" s="3">
        <v>42312.552083333336</v>
      </c>
      <c r="O6" s="3">
        <v>42312.739583333336</v>
      </c>
      <c r="P6" s="3">
        <v>42312.75</v>
      </c>
      <c r="Q6" s="3">
        <v>42312.6875</v>
      </c>
      <c r="R6" s="3">
        <v>42312.614583333336</v>
      </c>
      <c r="S6" s="3">
        <v>42312.71875</v>
      </c>
      <c r="T6" s="3">
        <v>42312.427083333336</v>
      </c>
      <c r="U6" s="3">
        <v>42312</v>
      </c>
      <c r="V6" s="3">
        <v>42312.458333333336</v>
      </c>
      <c r="W6" s="3">
        <v>42312.5625</v>
      </c>
      <c r="X6" s="3">
        <v>42312.427083333336</v>
      </c>
      <c r="Y6" s="3">
        <v>42312.604166666664</v>
      </c>
      <c r="Z6" s="3">
        <v>42312.041666666664</v>
      </c>
      <c r="AA6" s="3">
        <v>42312.395833333336</v>
      </c>
      <c r="AB6" s="3">
        <v>42312.6875</v>
      </c>
      <c r="AC6" s="3">
        <v>42312.84375</v>
      </c>
      <c r="AD6" s="3">
        <v>42312.96875</v>
      </c>
    </row>
    <row r="7" spans="1:30">
      <c r="C7" t="str">
        <f t="shared" si="0"/>
        <v>source_uri AS playlist_uri</v>
      </c>
      <c r="D7" t="s">
        <v>197</v>
      </c>
      <c r="E7" s="4" t="s">
        <v>5</v>
      </c>
      <c r="F7" s="4" t="s">
        <v>259</v>
      </c>
      <c r="G7" s="4" t="s">
        <v>213</v>
      </c>
      <c r="H7" s="4"/>
      <c r="I7" t="s">
        <v>16</v>
      </c>
      <c r="J7" t="s">
        <v>16</v>
      </c>
      <c r="K7" t="s">
        <v>16</v>
      </c>
      <c r="L7" t="s">
        <v>16</v>
      </c>
      <c r="M7" t="s">
        <v>16</v>
      </c>
      <c r="N7" t="s">
        <v>85</v>
      </c>
      <c r="O7" t="s">
        <v>16</v>
      </c>
      <c r="P7" t="s">
        <v>16</v>
      </c>
      <c r="Q7" t="s">
        <v>16</v>
      </c>
      <c r="R7" t="s">
        <v>16</v>
      </c>
      <c r="S7" t="s">
        <v>16</v>
      </c>
      <c r="T7" t="s">
        <v>16</v>
      </c>
      <c r="U7" t="s">
        <v>16</v>
      </c>
      <c r="V7" t="s">
        <v>16</v>
      </c>
      <c r="W7" t="s">
        <v>16</v>
      </c>
      <c r="X7" t="s">
        <v>16</v>
      </c>
      <c r="Y7" t="s">
        <v>16</v>
      </c>
      <c r="Z7" t="s">
        <v>16</v>
      </c>
      <c r="AA7" t="s">
        <v>16</v>
      </c>
      <c r="AB7" t="s">
        <v>16</v>
      </c>
      <c r="AC7" t="s">
        <v>185</v>
      </c>
      <c r="AD7" t="s">
        <v>16</v>
      </c>
    </row>
    <row r="8" spans="1:30">
      <c r="C8" t="str">
        <f t="shared" si="0"/>
        <v>track_id AS anonymized_tid</v>
      </c>
      <c r="D8" t="s">
        <v>198</v>
      </c>
      <c r="E8" s="4" t="s">
        <v>6</v>
      </c>
      <c r="F8" s="7" t="s">
        <v>245</v>
      </c>
      <c r="G8" s="7" t="s">
        <v>249</v>
      </c>
      <c r="H8" s="7"/>
      <c r="I8" t="s">
        <v>51</v>
      </c>
      <c r="J8" t="s">
        <v>51</v>
      </c>
      <c r="K8" t="s">
        <v>51</v>
      </c>
      <c r="L8" t="s">
        <v>68</v>
      </c>
      <c r="M8" s="2" t="s">
        <v>75</v>
      </c>
      <c r="N8" t="s">
        <v>86</v>
      </c>
      <c r="O8" t="s">
        <v>93</v>
      </c>
      <c r="P8" t="s">
        <v>102</v>
      </c>
      <c r="Q8" t="s">
        <v>107</v>
      </c>
      <c r="R8" t="s">
        <v>116</v>
      </c>
      <c r="S8" t="s">
        <v>123</v>
      </c>
      <c r="T8" t="s">
        <v>128</v>
      </c>
      <c r="U8" t="s">
        <v>136</v>
      </c>
      <c r="V8" t="s">
        <v>143</v>
      </c>
      <c r="W8" t="s">
        <v>151</v>
      </c>
      <c r="X8" t="s">
        <v>156</v>
      </c>
      <c r="Y8" t="s">
        <v>165</v>
      </c>
      <c r="Z8" t="s">
        <v>172</v>
      </c>
      <c r="AA8" t="s">
        <v>172</v>
      </c>
      <c r="AB8" t="s">
        <v>179</v>
      </c>
      <c r="AC8" t="s">
        <v>186</v>
      </c>
      <c r="AD8" t="s">
        <v>186</v>
      </c>
    </row>
    <row r="9" spans="1:30" ht="60">
      <c r="C9" t="str">
        <f t="shared" si="0"/>
        <v>source AS source</v>
      </c>
      <c r="D9" t="str">
        <f>E9</f>
        <v>source</v>
      </c>
      <c r="E9" s="4" t="s">
        <v>7</v>
      </c>
      <c r="F9" s="28" t="s">
        <v>258</v>
      </c>
      <c r="G9" s="4" t="s">
        <v>213</v>
      </c>
      <c r="H9" s="4"/>
      <c r="I9" t="s">
        <v>20</v>
      </c>
      <c r="J9" t="s">
        <v>20</v>
      </c>
      <c r="K9" t="s">
        <v>63</v>
      </c>
      <c r="L9" t="s">
        <v>20</v>
      </c>
      <c r="M9" t="s">
        <v>76</v>
      </c>
      <c r="N9" t="s">
        <v>63</v>
      </c>
      <c r="O9" t="s">
        <v>63</v>
      </c>
      <c r="P9" t="s">
        <v>63</v>
      </c>
      <c r="Q9" t="s">
        <v>20</v>
      </c>
      <c r="R9" t="s">
        <v>117</v>
      </c>
      <c r="S9" t="s">
        <v>117</v>
      </c>
      <c r="T9" t="s">
        <v>20</v>
      </c>
      <c r="U9" t="s">
        <v>20</v>
      </c>
      <c r="V9" t="s">
        <v>76</v>
      </c>
      <c r="W9" t="s">
        <v>117</v>
      </c>
      <c r="X9" t="s">
        <v>20</v>
      </c>
      <c r="Y9" t="s">
        <v>117</v>
      </c>
      <c r="Z9" t="s">
        <v>20</v>
      </c>
      <c r="AA9" t="s">
        <v>20</v>
      </c>
      <c r="AB9" t="s">
        <v>20</v>
      </c>
      <c r="AC9" t="s">
        <v>63</v>
      </c>
      <c r="AD9" t="s">
        <v>20</v>
      </c>
    </row>
    <row r="10" spans="1:30">
      <c r="C10" t="str">
        <f t="shared" si="0"/>
        <v>length AS length_seconds</v>
      </c>
      <c r="D10" t="s">
        <v>199</v>
      </c>
      <c r="E10" s="4" t="s">
        <v>8</v>
      </c>
      <c r="F10" s="7" t="s">
        <v>256</v>
      </c>
      <c r="G10" s="4" t="s">
        <v>213</v>
      </c>
      <c r="H10" s="4"/>
      <c r="I10">
        <v>166</v>
      </c>
      <c r="J10">
        <v>169</v>
      </c>
      <c r="K10">
        <v>169</v>
      </c>
      <c r="L10">
        <v>161</v>
      </c>
      <c r="M10">
        <v>172</v>
      </c>
      <c r="N10">
        <v>460</v>
      </c>
      <c r="O10">
        <v>175</v>
      </c>
      <c r="P10">
        <v>159</v>
      </c>
      <c r="Q10">
        <v>56</v>
      </c>
      <c r="R10">
        <v>232</v>
      </c>
      <c r="S10">
        <v>226</v>
      </c>
      <c r="T10">
        <v>312</v>
      </c>
      <c r="U10">
        <v>271</v>
      </c>
      <c r="V10">
        <v>302</v>
      </c>
      <c r="W10">
        <v>201</v>
      </c>
      <c r="X10">
        <v>165</v>
      </c>
      <c r="Y10">
        <v>251</v>
      </c>
      <c r="Z10">
        <v>78</v>
      </c>
      <c r="AA10">
        <v>274</v>
      </c>
      <c r="AB10">
        <v>188</v>
      </c>
      <c r="AC10">
        <v>133</v>
      </c>
      <c r="AD10">
        <v>219</v>
      </c>
    </row>
    <row r="11" spans="1:30">
      <c r="B11" t="b">
        <v>1</v>
      </c>
      <c r="C11" t="str">
        <f>IF(B11=TRUE, "", CONCATENATE(E11, " AS ", D11))</f>
        <v/>
      </c>
      <c r="D11" t="s">
        <v>200</v>
      </c>
      <c r="E11" s="4" t="s">
        <v>9</v>
      </c>
      <c r="F11" s="4" t="s">
        <v>255</v>
      </c>
      <c r="G11" s="4" t="s">
        <v>213</v>
      </c>
      <c r="H11" s="4"/>
      <c r="I11">
        <v>2</v>
      </c>
      <c r="J11">
        <v>2</v>
      </c>
      <c r="K11">
        <v>2</v>
      </c>
      <c r="L11">
        <v>2</v>
      </c>
      <c r="M11">
        <v>2</v>
      </c>
      <c r="N11">
        <v>2</v>
      </c>
      <c r="O11">
        <v>2</v>
      </c>
      <c r="P11">
        <v>2</v>
      </c>
      <c r="Q11">
        <v>2</v>
      </c>
      <c r="R11">
        <v>2</v>
      </c>
      <c r="S11">
        <v>2</v>
      </c>
      <c r="T11">
        <v>2</v>
      </c>
      <c r="U11">
        <v>2</v>
      </c>
      <c r="V11">
        <v>2</v>
      </c>
      <c r="W11">
        <v>2</v>
      </c>
      <c r="X11">
        <v>2</v>
      </c>
      <c r="Y11">
        <v>2</v>
      </c>
      <c r="Z11">
        <v>2</v>
      </c>
      <c r="AA11">
        <v>2</v>
      </c>
      <c r="AB11">
        <v>2</v>
      </c>
      <c r="AC11">
        <v>2</v>
      </c>
      <c r="AD11">
        <v>2</v>
      </c>
    </row>
    <row r="12" spans="1:30" ht="75">
      <c r="C12" t="str">
        <f t="shared" ref="C12:C35" si="1">IF(B12=TRUE, "", CONCATENATE(E12, " AS ", D12))</f>
        <v>device_type AS device_type</v>
      </c>
      <c r="D12" t="str">
        <f t="shared" ref="D12:D13" si="2">E12</f>
        <v>device_type</v>
      </c>
      <c r="E12" s="4" t="s">
        <v>10</v>
      </c>
      <c r="F12" s="28" t="s">
        <v>260</v>
      </c>
      <c r="G12" s="4" t="s">
        <v>213</v>
      </c>
      <c r="H12" s="4"/>
      <c r="I12" t="s">
        <v>52</v>
      </c>
      <c r="J12" t="s">
        <v>52</v>
      </c>
      <c r="K12" t="s">
        <v>21</v>
      </c>
      <c r="L12" t="s">
        <v>21</v>
      </c>
      <c r="M12" t="s">
        <v>17</v>
      </c>
      <c r="N12" t="s">
        <v>21</v>
      </c>
      <c r="O12" t="s">
        <v>17</v>
      </c>
      <c r="P12" t="s">
        <v>17</v>
      </c>
      <c r="Q12" t="s">
        <v>21</v>
      </c>
      <c r="R12" t="s">
        <v>21</v>
      </c>
      <c r="S12" t="s">
        <v>21</v>
      </c>
      <c r="T12" t="s">
        <v>21</v>
      </c>
      <c r="U12" t="s">
        <v>21</v>
      </c>
      <c r="V12" t="s">
        <v>17</v>
      </c>
      <c r="W12" t="s">
        <v>21</v>
      </c>
      <c r="X12" t="s">
        <v>17</v>
      </c>
      <c r="Y12" t="s">
        <v>21</v>
      </c>
      <c r="Z12" t="s">
        <v>21</v>
      </c>
      <c r="AA12" t="s">
        <v>52</v>
      </c>
      <c r="AB12" t="s">
        <v>17</v>
      </c>
      <c r="AC12" t="s">
        <v>21</v>
      </c>
      <c r="AD12" t="s">
        <v>21</v>
      </c>
    </row>
    <row r="13" spans="1:30">
      <c r="C13" t="str">
        <f t="shared" si="1"/>
        <v>offline_timestamp AS offline_timestamp</v>
      </c>
      <c r="D13" t="str">
        <f t="shared" si="2"/>
        <v>offline_timestamp</v>
      </c>
      <c r="E13" s="4" t="s">
        <v>11</v>
      </c>
      <c r="F13" s="7" t="s">
        <v>253</v>
      </c>
      <c r="G13" s="4" t="s">
        <v>213</v>
      </c>
      <c r="H13" s="4"/>
      <c r="I13" t="s">
        <v>16</v>
      </c>
      <c r="J13" t="s">
        <v>16</v>
      </c>
      <c r="K13" t="s">
        <v>16</v>
      </c>
      <c r="L13" t="s">
        <v>16</v>
      </c>
      <c r="M13" t="s">
        <v>16</v>
      </c>
      <c r="N13" t="s">
        <v>16</v>
      </c>
      <c r="O13" t="s">
        <v>16</v>
      </c>
      <c r="P13" t="s">
        <v>16</v>
      </c>
      <c r="Q13" t="s">
        <v>16</v>
      </c>
      <c r="R13" t="s">
        <v>16</v>
      </c>
      <c r="S13" t="s">
        <v>16</v>
      </c>
      <c r="T13" t="s">
        <v>16</v>
      </c>
      <c r="U13" t="s">
        <v>16</v>
      </c>
      <c r="V13" t="s">
        <v>16</v>
      </c>
      <c r="W13" t="s">
        <v>16</v>
      </c>
      <c r="X13" t="s">
        <v>16</v>
      </c>
      <c r="Y13" t="s">
        <v>16</v>
      </c>
      <c r="Z13" t="s">
        <v>16</v>
      </c>
      <c r="AA13" t="s">
        <v>16</v>
      </c>
      <c r="AB13" t="s">
        <v>16</v>
      </c>
      <c r="AC13" t="s">
        <v>16</v>
      </c>
      <c r="AD13" t="s">
        <v>16</v>
      </c>
    </row>
    <row r="14" spans="1:30">
      <c r="B14" t="b">
        <v>1</v>
      </c>
      <c r="C14" t="str">
        <f t="shared" si="1"/>
        <v/>
      </c>
      <c r="D14" t="s">
        <v>201</v>
      </c>
      <c r="E14" s="4" t="s">
        <v>12</v>
      </c>
      <c r="F14" s="4" t="s">
        <v>240</v>
      </c>
      <c r="G14" s="4" t="s">
        <v>213</v>
      </c>
      <c r="H14" s="4"/>
      <c r="I14" t="s">
        <v>18</v>
      </c>
      <c r="J14" t="s">
        <v>18</v>
      </c>
      <c r="K14" t="s">
        <v>18</v>
      </c>
      <c r="L14" t="s">
        <v>18</v>
      </c>
      <c r="M14" t="s">
        <v>18</v>
      </c>
      <c r="N14" t="s">
        <v>18</v>
      </c>
      <c r="O14" t="s">
        <v>18</v>
      </c>
      <c r="P14" t="s">
        <v>18</v>
      </c>
      <c r="Q14" t="s">
        <v>18</v>
      </c>
      <c r="R14" t="s">
        <v>18</v>
      </c>
      <c r="S14" t="s">
        <v>18</v>
      </c>
      <c r="T14" t="s">
        <v>18</v>
      </c>
      <c r="U14" t="s">
        <v>18</v>
      </c>
      <c r="V14" t="s">
        <v>18</v>
      </c>
      <c r="W14" t="s">
        <v>18</v>
      </c>
      <c r="X14" t="s">
        <v>18</v>
      </c>
      <c r="Y14" t="s">
        <v>18</v>
      </c>
      <c r="Z14" t="s">
        <v>18</v>
      </c>
      <c r="AA14" t="s">
        <v>18</v>
      </c>
      <c r="AB14" t="s">
        <v>18</v>
      </c>
      <c r="AC14" t="s">
        <v>18</v>
      </c>
      <c r="AD14" t="s">
        <v>18</v>
      </c>
    </row>
    <row r="15" spans="1:30">
      <c r="C15" t="str">
        <f t="shared" si="1"/>
        <v>os AS os</v>
      </c>
      <c r="D15" t="str">
        <f t="shared" ref="D15:D24" si="3">E15</f>
        <v>os</v>
      </c>
      <c r="E15" s="4" t="s">
        <v>13</v>
      </c>
      <c r="F15" s="7" t="s">
        <v>263</v>
      </c>
      <c r="G15" s="4" t="s">
        <v>213</v>
      </c>
      <c r="H15" s="4"/>
      <c r="I15" t="s">
        <v>22</v>
      </c>
      <c r="J15" t="s">
        <v>22</v>
      </c>
      <c r="K15" t="s">
        <v>64</v>
      </c>
      <c r="L15" t="s">
        <v>22</v>
      </c>
      <c r="M15" t="s">
        <v>19</v>
      </c>
      <c r="N15" t="s">
        <v>64</v>
      </c>
      <c r="O15" t="s">
        <v>19</v>
      </c>
      <c r="P15" t="s">
        <v>19</v>
      </c>
      <c r="Q15" t="s">
        <v>64</v>
      </c>
      <c r="R15" t="s">
        <v>22</v>
      </c>
      <c r="S15" t="s">
        <v>22</v>
      </c>
      <c r="T15" t="s">
        <v>22</v>
      </c>
      <c r="U15" t="s">
        <v>64</v>
      </c>
      <c r="V15" t="s">
        <v>19</v>
      </c>
      <c r="W15" t="s">
        <v>64</v>
      </c>
      <c r="X15" t="s">
        <v>19</v>
      </c>
      <c r="Y15" t="s">
        <v>22</v>
      </c>
      <c r="Z15" t="s">
        <v>64</v>
      </c>
      <c r="AA15" t="s">
        <v>64</v>
      </c>
      <c r="AB15" t="s">
        <v>19</v>
      </c>
      <c r="AC15" t="s">
        <v>22</v>
      </c>
      <c r="AD15" t="s">
        <v>22</v>
      </c>
    </row>
    <row r="16" spans="1:30">
      <c r="C16" t="str">
        <f t="shared" si="1"/>
        <v>track_artists AS track_artists</v>
      </c>
      <c r="D16" t="str">
        <f t="shared" si="3"/>
        <v>track_artists</v>
      </c>
      <c r="E16" s="4" t="s">
        <v>14</v>
      </c>
      <c r="F16" s="4" t="s">
        <v>316</v>
      </c>
      <c r="G16" s="4" t="s">
        <v>264</v>
      </c>
      <c r="H16" s="4" t="s">
        <v>14</v>
      </c>
      <c r="I16" t="s">
        <v>53</v>
      </c>
      <c r="J16" t="s">
        <v>53</v>
      </c>
      <c r="K16" t="s">
        <v>53</v>
      </c>
      <c r="L16" t="s">
        <v>53</v>
      </c>
      <c r="M16" t="s">
        <v>53</v>
      </c>
      <c r="N16" t="s">
        <v>53</v>
      </c>
      <c r="O16" t="s">
        <v>94</v>
      </c>
      <c r="P16" t="s">
        <v>94</v>
      </c>
      <c r="Q16" t="s">
        <v>108</v>
      </c>
      <c r="R16" t="s">
        <v>108</v>
      </c>
      <c r="S16" t="s">
        <v>108</v>
      </c>
      <c r="T16" t="s">
        <v>129</v>
      </c>
      <c r="U16" t="s">
        <v>137</v>
      </c>
      <c r="V16" t="s">
        <v>144</v>
      </c>
      <c r="W16" t="s">
        <v>144</v>
      </c>
      <c r="X16" t="s">
        <v>157</v>
      </c>
      <c r="Y16" t="s">
        <v>157</v>
      </c>
      <c r="Z16" t="s">
        <v>157</v>
      </c>
      <c r="AA16" t="s">
        <v>157</v>
      </c>
      <c r="AB16" t="s">
        <v>157</v>
      </c>
      <c r="AC16" t="s">
        <v>187</v>
      </c>
      <c r="AD16" t="s">
        <v>187</v>
      </c>
    </row>
    <row r="17" spans="1:30">
      <c r="C17" t="str">
        <f t="shared" si="1"/>
        <v>track_name AS track_name</v>
      </c>
      <c r="D17" t="str">
        <f t="shared" si="3"/>
        <v>track_name</v>
      </c>
      <c r="E17" s="4" t="s">
        <v>15</v>
      </c>
      <c r="F17" s="7" t="s">
        <v>243</v>
      </c>
      <c r="G17" s="7" t="s">
        <v>264</v>
      </c>
      <c r="H17" s="7" t="s">
        <v>15</v>
      </c>
      <c r="I17" t="s">
        <v>54</v>
      </c>
      <c r="J17" t="s">
        <v>54</v>
      </c>
      <c r="K17" t="s">
        <v>54</v>
      </c>
      <c r="L17" t="s">
        <v>69</v>
      </c>
      <c r="M17" t="s">
        <v>77</v>
      </c>
      <c r="N17" t="s">
        <v>87</v>
      </c>
      <c r="O17" t="s">
        <v>95</v>
      </c>
      <c r="P17" t="s">
        <v>103</v>
      </c>
      <c r="Q17" t="s">
        <v>109</v>
      </c>
      <c r="R17" t="s">
        <v>118</v>
      </c>
      <c r="S17" t="s">
        <v>124</v>
      </c>
      <c r="T17" t="s">
        <v>130</v>
      </c>
      <c r="U17" t="s">
        <v>138</v>
      </c>
      <c r="V17" t="s">
        <v>145</v>
      </c>
      <c r="W17" t="s">
        <v>152</v>
      </c>
      <c r="X17" t="s">
        <v>158</v>
      </c>
      <c r="Y17" t="s">
        <v>166</v>
      </c>
      <c r="Z17" t="s">
        <v>173</v>
      </c>
      <c r="AA17" t="s">
        <v>173</v>
      </c>
      <c r="AB17" t="s">
        <v>180</v>
      </c>
      <c r="AC17" t="s">
        <v>188</v>
      </c>
      <c r="AD17" t="s">
        <v>188</v>
      </c>
    </row>
    <row r="18" spans="1:30">
      <c r="C18" t="str">
        <f t="shared" si="1"/>
        <v>track_uri AS track_uri</v>
      </c>
      <c r="D18" t="str">
        <f t="shared" si="3"/>
        <v>track_uri</v>
      </c>
      <c r="E18" s="4" t="s">
        <v>23</v>
      </c>
      <c r="F18" s="7" t="s">
        <v>244</v>
      </c>
      <c r="G18" s="7" t="s">
        <v>264</v>
      </c>
      <c r="H18" s="7" t="s">
        <v>265</v>
      </c>
      <c r="I18" t="s">
        <v>55</v>
      </c>
      <c r="J18" t="s">
        <v>55</v>
      </c>
      <c r="K18" t="s">
        <v>55</v>
      </c>
      <c r="L18" t="s">
        <v>70</v>
      </c>
      <c r="M18" t="s">
        <v>78</v>
      </c>
      <c r="N18" t="s">
        <v>88</v>
      </c>
      <c r="O18" t="s">
        <v>96</v>
      </c>
      <c r="P18" t="s">
        <v>104</v>
      </c>
      <c r="Q18" t="s">
        <v>110</v>
      </c>
      <c r="R18" t="s">
        <v>119</v>
      </c>
      <c r="S18" t="s">
        <v>125</v>
      </c>
      <c r="T18" t="s">
        <v>131</v>
      </c>
      <c r="U18" t="s">
        <v>139</v>
      </c>
      <c r="V18" t="s">
        <v>146</v>
      </c>
      <c r="W18" t="s">
        <v>153</v>
      </c>
      <c r="X18" t="s">
        <v>159</v>
      </c>
      <c r="Y18" t="s">
        <v>167</v>
      </c>
      <c r="Z18" t="s">
        <v>174</v>
      </c>
      <c r="AA18" t="s">
        <v>174</v>
      </c>
      <c r="AB18" t="s">
        <v>181</v>
      </c>
      <c r="AC18" t="s">
        <v>189</v>
      </c>
      <c r="AD18" t="s">
        <v>189</v>
      </c>
    </row>
    <row r="19" spans="1:30">
      <c r="C19" t="str">
        <f t="shared" si="1"/>
        <v>track_album_artist AS track_album_artist</v>
      </c>
      <c r="D19" t="str">
        <f t="shared" si="3"/>
        <v>track_album_artist</v>
      </c>
      <c r="E19" s="4" t="s">
        <v>24</v>
      </c>
      <c r="F19" s="7" t="s">
        <v>242</v>
      </c>
      <c r="G19" s="7" t="s">
        <v>264</v>
      </c>
      <c r="H19" s="7" t="s">
        <v>267</v>
      </c>
      <c r="I19" t="s">
        <v>53</v>
      </c>
      <c r="J19" t="s">
        <v>53</v>
      </c>
      <c r="K19" t="s">
        <v>53</v>
      </c>
      <c r="L19" t="s">
        <v>53</v>
      </c>
      <c r="M19" t="s">
        <v>53</v>
      </c>
      <c r="N19" t="s">
        <v>53</v>
      </c>
      <c r="O19" t="s">
        <v>97</v>
      </c>
      <c r="P19" t="s">
        <v>97</v>
      </c>
      <c r="Q19" t="s">
        <v>108</v>
      </c>
      <c r="R19" t="s">
        <v>108</v>
      </c>
      <c r="S19" t="s">
        <v>108</v>
      </c>
      <c r="T19" t="s">
        <v>129</v>
      </c>
      <c r="U19" t="s">
        <v>97</v>
      </c>
      <c r="V19" t="s">
        <v>144</v>
      </c>
      <c r="W19" t="s">
        <v>144</v>
      </c>
      <c r="X19" t="s">
        <v>157</v>
      </c>
      <c r="Y19" t="s">
        <v>157</v>
      </c>
      <c r="Z19" t="s">
        <v>157</v>
      </c>
      <c r="AA19" t="s">
        <v>157</v>
      </c>
      <c r="AB19" t="s">
        <v>157</v>
      </c>
      <c r="AC19" t="s">
        <v>187</v>
      </c>
      <c r="AD19" t="s">
        <v>187</v>
      </c>
    </row>
    <row r="20" spans="1:30">
      <c r="C20" t="str">
        <f t="shared" si="1"/>
        <v>isrc AS isrc</v>
      </c>
      <c r="D20" t="str">
        <f t="shared" si="3"/>
        <v>isrc</v>
      </c>
      <c r="E20" s="4" t="s">
        <v>25</v>
      </c>
      <c r="F20" s="7" t="s">
        <v>246</v>
      </c>
      <c r="G20" s="7" t="s">
        <v>264</v>
      </c>
      <c r="H20" s="7" t="s">
        <v>25</v>
      </c>
      <c r="I20" t="s">
        <v>56</v>
      </c>
      <c r="J20" t="s">
        <v>56</v>
      </c>
      <c r="K20" t="s">
        <v>56</v>
      </c>
      <c r="L20" t="s">
        <v>71</v>
      </c>
      <c r="M20" t="s">
        <v>79</v>
      </c>
      <c r="N20" t="s">
        <v>89</v>
      </c>
      <c r="O20" t="s">
        <v>98</v>
      </c>
      <c r="P20" t="s">
        <v>105</v>
      </c>
      <c r="Q20" t="s">
        <v>111</v>
      </c>
      <c r="R20" t="s">
        <v>120</v>
      </c>
      <c r="S20" t="s">
        <v>126</v>
      </c>
      <c r="T20" t="s">
        <v>132</v>
      </c>
      <c r="U20" t="s">
        <v>140</v>
      </c>
      <c r="V20" t="s">
        <v>147</v>
      </c>
      <c r="W20" t="s">
        <v>154</v>
      </c>
      <c r="X20" t="s">
        <v>160</v>
      </c>
      <c r="Y20" t="s">
        <v>168</v>
      </c>
      <c r="Z20" t="s">
        <v>175</v>
      </c>
      <c r="AA20" t="s">
        <v>175</v>
      </c>
      <c r="AB20" t="s">
        <v>182</v>
      </c>
      <c r="AC20" t="s">
        <v>190</v>
      </c>
      <c r="AD20" t="s">
        <v>190</v>
      </c>
    </row>
    <row r="21" spans="1:30">
      <c r="B21" t="b">
        <v>1</v>
      </c>
      <c r="C21" t="str">
        <f t="shared" si="1"/>
        <v/>
      </c>
      <c r="D21" t="s">
        <v>202</v>
      </c>
      <c r="E21" s="4" t="s">
        <v>26</v>
      </c>
      <c r="F21" s="4" t="s">
        <v>240</v>
      </c>
      <c r="G21" s="4" t="s">
        <v>264</v>
      </c>
      <c r="H21" s="4" t="s">
        <v>12</v>
      </c>
      <c r="I21" t="s">
        <v>41</v>
      </c>
      <c r="J21" t="s">
        <v>41</v>
      </c>
      <c r="K21" t="s">
        <v>41</v>
      </c>
      <c r="L21" t="s">
        <v>41</v>
      </c>
      <c r="M21" t="s">
        <v>41</v>
      </c>
      <c r="N21" t="s">
        <v>41</v>
      </c>
      <c r="O21" t="s">
        <v>41</v>
      </c>
      <c r="P21" t="s">
        <v>41</v>
      </c>
      <c r="Q21" t="s">
        <v>41</v>
      </c>
      <c r="R21" t="s">
        <v>41</v>
      </c>
      <c r="S21" t="s">
        <v>41</v>
      </c>
      <c r="T21" t="s">
        <v>41</v>
      </c>
      <c r="U21" t="s">
        <v>41</v>
      </c>
      <c r="V21" t="s">
        <v>41</v>
      </c>
      <c r="W21" t="s">
        <v>41</v>
      </c>
      <c r="X21" t="s">
        <v>41</v>
      </c>
      <c r="Y21" t="s">
        <v>41</v>
      </c>
      <c r="Z21" t="s">
        <v>41</v>
      </c>
      <c r="AA21" t="s">
        <v>41</v>
      </c>
      <c r="AB21" t="s">
        <v>41</v>
      </c>
      <c r="AC21" t="s">
        <v>41</v>
      </c>
      <c r="AD21" t="s">
        <v>41</v>
      </c>
    </row>
    <row r="22" spans="1:30">
      <c r="C22" t="str">
        <f t="shared" si="1"/>
        <v>album_name AS album_name</v>
      </c>
      <c r="D22" t="str">
        <f t="shared" si="3"/>
        <v>album_name</v>
      </c>
      <c r="E22" s="4" t="s">
        <v>27</v>
      </c>
      <c r="F22" s="7" t="s">
        <v>266</v>
      </c>
      <c r="G22" s="4" t="s">
        <v>264</v>
      </c>
      <c r="H22" s="4" t="s">
        <v>27</v>
      </c>
      <c r="I22" t="s">
        <v>57</v>
      </c>
      <c r="J22" t="s">
        <v>57</v>
      </c>
      <c r="K22" t="s">
        <v>57</v>
      </c>
      <c r="L22" t="s">
        <v>57</v>
      </c>
      <c r="M22" t="s">
        <v>57</v>
      </c>
      <c r="N22" t="s">
        <v>57</v>
      </c>
      <c r="O22" t="s">
        <v>99</v>
      </c>
      <c r="P22" t="s">
        <v>99</v>
      </c>
      <c r="Q22" t="s">
        <v>112</v>
      </c>
      <c r="R22" t="s">
        <v>112</v>
      </c>
      <c r="S22" t="s">
        <v>112</v>
      </c>
      <c r="T22" t="s">
        <v>133</v>
      </c>
      <c r="U22" t="s">
        <v>141</v>
      </c>
      <c r="V22" t="s">
        <v>148</v>
      </c>
      <c r="W22" t="s">
        <v>148</v>
      </c>
      <c r="X22" t="s">
        <v>161</v>
      </c>
      <c r="Y22" t="s">
        <v>161</v>
      </c>
      <c r="Z22" t="s">
        <v>161</v>
      </c>
      <c r="AA22" t="s">
        <v>161</v>
      </c>
      <c r="AB22" t="s">
        <v>161</v>
      </c>
      <c r="AC22" t="s">
        <v>191</v>
      </c>
      <c r="AD22" t="s">
        <v>191</v>
      </c>
    </row>
    <row r="23" spans="1:30">
      <c r="C23" t="str">
        <f t="shared" si="1"/>
        <v>album_code AS album_code</v>
      </c>
      <c r="D23" t="str">
        <f t="shared" si="3"/>
        <v>album_code</v>
      </c>
      <c r="E23" s="4" t="s">
        <v>28</v>
      </c>
      <c r="F23" s="7" t="s">
        <v>241</v>
      </c>
      <c r="G23" s="7" t="s">
        <v>264</v>
      </c>
      <c r="H23" s="7" t="s">
        <v>28</v>
      </c>
      <c r="I23">
        <v>884385491802</v>
      </c>
      <c r="J23">
        <v>884385491802</v>
      </c>
      <c r="K23">
        <v>884385491802</v>
      </c>
      <c r="L23">
        <v>884385491802</v>
      </c>
      <c r="M23">
        <v>884385491802</v>
      </c>
      <c r="N23">
        <v>884385491802</v>
      </c>
      <c r="O23">
        <v>884385492281</v>
      </c>
      <c r="P23">
        <v>884385492281</v>
      </c>
      <c r="Q23">
        <v>884385492397</v>
      </c>
      <c r="R23">
        <v>884385492397</v>
      </c>
      <c r="S23">
        <v>884385492397</v>
      </c>
      <c r="T23">
        <v>884385492588</v>
      </c>
      <c r="U23">
        <v>884385492656</v>
      </c>
      <c r="V23">
        <v>884385492786</v>
      </c>
      <c r="W23">
        <v>884385492786</v>
      </c>
      <c r="X23">
        <v>884385492878</v>
      </c>
      <c r="Y23">
        <v>884385492878</v>
      </c>
      <c r="Z23">
        <v>884385492878</v>
      </c>
      <c r="AA23">
        <v>884385492878</v>
      </c>
      <c r="AB23">
        <v>884385492878</v>
      </c>
      <c r="AC23">
        <v>884385492984</v>
      </c>
      <c r="AD23">
        <v>884385492984</v>
      </c>
    </row>
    <row r="24" spans="1:30">
      <c r="C24" t="str">
        <f t="shared" si="1"/>
        <v>upc AS upc</v>
      </c>
      <c r="D24" t="str">
        <f t="shared" si="3"/>
        <v>upc</v>
      </c>
      <c r="E24" s="4" t="s">
        <v>29</v>
      </c>
      <c r="F24" s="4" t="s">
        <v>268</v>
      </c>
      <c r="G24" s="4" t="s">
        <v>268</v>
      </c>
      <c r="H24" s="4"/>
      <c r="I24">
        <v>884385491802</v>
      </c>
      <c r="J24">
        <v>884385491802</v>
      </c>
      <c r="K24">
        <v>884385491802</v>
      </c>
      <c r="L24">
        <v>884385491802</v>
      </c>
      <c r="M24">
        <v>884385491802</v>
      </c>
      <c r="N24">
        <v>884385491802</v>
      </c>
      <c r="O24">
        <v>884385492281</v>
      </c>
      <c r="P24">
        <v>884385492281</v>
      </c>
      <c r="Q24">
        <v>884385492397</v>
      </c>
      <c r="R24">
        <v>884385492397</v>
      </c>
      <c r="S24">
        <v>884385492397</v>
      </c>
      <c r="T24">
        <v>884385492588</v>
      </c>
      <c r="U24">
        <v>884385492656</v>
      </c>
      <c r="V24">
        <v>884385492786</v>
      </c>
      <c r="W24">
        <v>884385492786</v>
      </c>
      <c r="X24">
        <v>884385492878</v>
      </c>
      <c r="Y24">
        <v>884385492878</v>
      </c>
      <c r="Z24">
        <v>884385492878</v>
      </c>
      <c r="AA24">
        <v>884385492878</v>
      </c>
      <c r="AB24">
        <v>884385492878</v>
      </c>
      <c r="AC24">
        <v>884385492984</v>
      </c>
      <c r="AD24">
        <v>884385492984</v>
      </c>
    </row>
    <row r="25" spans="1:30" ht="40">
      <c r="C25" t="str">
        <f t="shared" si="1"/>
        <v>product AS ??</v>
      </c>
      <c r="D25" t="s">
        <v>203</v>
      </c>
      <c r="E25" s="4" t="s">
        <v>30</v>
      </c>
      <c r="F25" s="8" t="s">
        <v>211</v>
      </c>
      <c r="G25" s="8" t="s">
        <v>292</v>
      </c>
      <c r="H25" s="8"/>
      <c r="I25" t="s">
        <v>16</v>
      </c>
      <c r="J25" t="s">
        <v>16</v>
      </c>
      <c r="K25" t="s">
        <v>16</v>
      </c>
      <c r="L25" t="s">
        <v>72</v>
      </c>
      <c r="M25" t="s">
        <v>80</v>
      </c>
      <c r="N25" t="s">
        <v>16</v>
      </c>
      <c r="O25" t="s">
        <v>16</v>
      </c>
      <c r="P25" t="s">
        <v>16</v>
      </c>
      <c r="Q25" t="s">
        <v>16</v>
      </c>
      <c r="R25" t="s">
        <v>16</v>
      </c>
      <c r="S25" t="s">
        <v>16</v>
      </c>
      <c r="T25" t="s">
        <v>16</v>
      </c>
      <c r="U25" t="s">
        <v>72</v>
      </c>
      <c r="V25" t="s">
        <v>16</v>
      </c>
      <c r="W25" t="s">
        <v>16</v>
      </c>
      <c r="X25" t="s">
        <v>16</v>
      </c>
      <c r="Y25" t="s">
        <v>16</v>
      </c>
      <c r="Z25" t="s">
        <v>72</v>
      </c>
      <c r="AA25" t="s">
        <v>16</v>
      </c>
      <c r="AB25" t="s">
        <v>16</v>
      </c>
      <c r="AC25" t="s">
        <v>16</v>
      </c>
      <c r="AD25" t="s">
        <v>16</v>
      </c>
    </row>
    <row r="26" spans="1:30">
      <c r="C26" t="str">
        <f t="shared" si="1"/>
        <v>user_country AS country_code</v>
      </c>
      <c r="D26" t="s">
        <v>204</v>
      </c>
      <c r="E26" s="4" t="s">
        <v>31</v>
      </c>
      <c r="F26" s="7" t="s">
        <v>233</v>
      </c>
      <c r="G26" s="8" t="s">
        <v>292</v>
      </c>
      <c r="H26" s="7" t="s">
        <v>293</v>
      </c>
      <c r="I26" t="s">
        <v>58</v>
      </c>
      <c r="J26" t="s">
        <v>61</v>
      </c>
      <c r="K26" t="s">
        <v>65</v>
      </c>
      <c r="L26" t="s">
        <v>58</v>
      </c>
      <c r="M26" t="s">
        <v>81</v>
      </c>
      <c r="N26" t="s">
        <v>90</v>
      </c>
      <c r="O26" t="s">
        <v>100</v>
      </c>
      <c r="P26" t="s">
        <v>100</v>
      </c>
      <c r="Q26" t="s">
        <v>113</v>
      </c>
      <c r="R26" t="s">
        <v>121</v>
      </c>
      <c r="S26" t="s">
        <v>121</v>
      </c>
      <c r="T26" t="s">
        <v>100</v>
      </c>
      <c r="U26" t="s">
        <v>121</v>
      </c>
      <c r="V26" t="s">
        <v>90</v>
      </c>
      <c r="W26" t="s">
        <v>121</v>
      </c>
      <c r="X26" t="s">
        <v>162</v>
      </c>
      <c r="Y26" t="s">
        <v>169</v>
      </c>
      <c r="Z26" t="s">
        <v>121</v>
      </c>
      <c r="AA26" t="s">
        <v>177</v>
      </c>
      <c r="AB26" t="s">
        <v>121</v>
      </c>
      <c r="AC26" t="s">
        <v>121</v>
      </c>
      <c r="AD26" t="s">
        <v>121</v>
      </c>
    </row>
    <row r="27" spans="1:30" ht="27">
      <c r="C27" t="str">
        <f t="shared" si="1"/>
        <v>user_region AS country_subregion</v>
      </c>
      <c r="D27" t="s">
        <v>205</v>
      </c>
      <c r="E27" s="4" t="s">
        <v>32</v>
      </c>
      <c r="F27" s="8" t="s">
        <v>230</v>
      </c>
      <c r="G27" s="8" t="s">
        <v>292</v>
      </c>
      <c r="H27" s="8" t="s">
        <v>294</v>
      </c>
      <c r="I27" t="s">
        <v>59</v>
      </c>
      <c r="J27" t="s">
        <v>16</v>
      </c>
      <c r="K27" t="s">
        <v>66</v>
      </c>
      <c r="L27" t="s">
        <v>73</v>
      </c>
      <c r="M27" t="s">
        <v>82</v>
      </c>
      <c r="N27" t="s">
        <v>91</v>
      </c>
      <c r="O27" t="s">
        <v>101</v>
      </c>
      <c r="P27" t="s">
        <v>101</v>
      </c>
      <c r="Q27" t="s">
        <v>114</v>
      </c>
      <c r="R27">
        <v>807</v>
      </c>
      <c r="S27">
        <v>623</v>
      </c>
      <c r="T27" t="s">
        <v>134</v>
      </c>
      <c r="U27">
        <v>693</v>
      </c>
      <c r="V27" t="s">
        <v>149</v>
      </c>
      <c r="W27">
        <v>616</v>
      </c>
      <c r="X27" t="s">
        <v>163</v>
      </c>
      <c r="Y27" t="s">
        <v>170</v>
      </c>
      <c r="Z27">
        <v>501</v>
      </c>
      <c r="AA27" t="s">
        <v>16</v>
      </c>
      <c r="AB27">
        <v>753</v>
      </c>
      <c r="AC27">
        <v>524</v>
      </c>
      <c r="AD27">
        <v>762</v>
      </c>
    </row>
    <row r="28" spans="1:30" ht="75">
      <c r="C28" t="str">
        <f t="shared" si="1"/>
        <v>zipcode AS zipcode</v>
      </c>
      <c r="D28" t="s">
        <v>33</v>
      </c>
      <c r="E28" s="4" t="s">
        <v>33</v>
      </c>
      <c r="F28" s="28" t="s">
        <v>231</v>
      </c>
      <c r="G28" s="8" t="s">
        <v>292</v>
      </c>
      <c r="H28" s="28"/>
      <c r="I28" t="s">
        <v>46</v>
      </c>
      <c r="J28" t="s">
        <v>46</v>
      </c>
      <c r="K28">
        <v>28</v>
      </c>
      <c r="L28" t="s">
        <v>16</v>
      </c>
      <c r="M28" t="s">
        <v>46</v>
      </c>
      <c r="N28" t="s">
        <v>46</v>
      </c>
      <c r="O28" t="s">
        <v>46</v>
      </c>
      <c r="P28" t="s">
        <v>46</v>
      </c>
      <c r="Q28">
        <v>12</v>
      </c>
      <c r="R28">
        <v>1</v>
      </c>
      <c r="S28">
        <v>762</v>
      </c>
      <c r="T28">
        <v>8</v>
      </c>
      <c r="U28">
        <v>720</v>
      </c>
      <c r="V28" t="s">
        <v>46</v>
      </c>
      <c r="W28">
        <v>605</v>
      </c>
      <c r="X28">
        <v>29</v>
      </c>
      <c r="Y28" t="s">
        <v>46</v>
      </c>
      <c r="Z28">
        <v>70</v>
      </c>
      <c r="AA28" t="s">
        <v>46</v>
      </c>
      <c r="AB28" t="s">
        <v>183</v>
      </c>
      <c r="AC28">
        <v>1</v>
      </c>
      <c r="AD28">
        <v>598</v>
      </c>
    </row>
    <row r="29" spans="1:30">
      <c r="A29" t="b">
        <v>1</v>
      </c>
      <c r="C29" t="str">
        <f t="shared" si="1"/>
        <v>user_access AS user_access</v>
      </c>
      <c r="D29" t="str">
        <f>E29</f>
        <v>user_access</v>
      </c>
      <c r="E29" s="6" t="s">
        <v>34</v>
      </c>
      <c r="F29" s="7" t="s">
        <v>239</v>
      </c>
      <c r="G29" s="8" t="s">
        <v>292</v>
      </c>
      <c r="H29" s="7" t="s">
        <v>295</v>
      </c>
      <c r="I29" t="s">
        <v>47</v>
      </c>
      <c r="J29" t="s">
        <v>47</v>
      </c>
      <c r="K29" t="s">
        <v>42</v>
      </c>
      <c r="L29" t="s">
        <v>42</v>
      </c>
      <c r="M29" s="5" t="s">
        <v>42</v>
      </c>
      <c r="N29" t="s">
        <v>42</v>
      </c>
      <c r="O29" t="s">
        <v>47</v>
      </c>
      <c r="P29" t="s">
        <v>47</v>
      </c>
      <c r="Q29" t="s">
        <v>47</v>
      </c>
      <c r="R29" t="s">
        <v>47</v>
      </c>
      <c r="S29" t="s">
        <v>47</v>
      </c>
      <c r="T29" t="s">
        <v>42</v>
      </c>
      <c r="U29" t="s">
        <v>42</v>
      </c>
      <c r="V29" t="s">
        <v>47</v>
      </c>
      <c r="W29" t="s">
        <v>42</v>
      </c>
      <c r="X29" t="s">
        <v>42</v>
      </c>
      <c r="Y29" t="s">
        <v>47</v>
      </c>
      <c r="Z29" t="s">
        <v>42</v>
      </c>
      <c r="AA29" t="s">
        <v>47</v>
      </c>
      <c r="AB29" t="s">
        <v>47</v>
      </c>
      <c r="AC29" t="s">
        <v>47</v>
      </c>
      <c r="AD29" t="s">
        <v>47</v>
      </c>
    </row>
    <row r="30" spans="1:30">
      <c r="B30" t="b">
        <v>1</v>
      </c>
      <c r="C30" t="str">
        <f t="shared" si="1"/>
        <v/>
      </c>
      <c r="D30" t="s">
        <v>206</v>
      </c>
      <c r="E30" s="4" t="s">
        <v>35</v>
      </c>
      <c r="F30" s="7" t="s">
        <v>234</v>
      </c>
      <c r="G30" s="8" t="s">
        <v>292</v>
      </c>
      <c r="H30" s="7" t="s">
        <v>35</v>
      </c>
      <c r="I30" t="s">
        <v>43</v>
      </c>
      <c r="J30" t="s">
        <v>43</v>
      </c>
      <c r="K30" t="s">
        <v>49</v>
      </c>
      <c r="L30" t="s">
        <v>43</v>
      </c>
      <c r="M30" t="s">
        <v>49</v>
      </c>
      <c r="N30" t="s">
        <v>43</v>
      </c>
      <c r="O30" t="s">
        <v>43</v>
      </c>
      <c r="P30" t="s">
        <v>43</v>
      </c>
      <c r="Q30" t="s">
        <v>43</v>
      </c>
      <c r="R30" t="s">
        <v>43</v>
      </c>
      <c r="S30" t="s">
        <v>43</v>
      </c>
      <c r="T30" t="s">
        <v>43</v>
      </c>
      <c r="U30" t="s">
        <v>43</v>
      </c>
      <c r="V30" t="s">
        <v>49</v>
      </c>
      <c r="W30" t="s">
        <v>43</v>
      </c>
      <c r="X30" t="s">
        <v>43</v>
      </c>
      <c r="Y30" t="s">
        <v>43</v>
      </c>
      <c r="Z30" t="s">
        <v>43</v>
      </c>
      <c r="AA30" t="s">
        <v>49</v>
      </c>
      <c r="AB30" t="s">
        <v>49</v>
      </c>
      <c r="AC30" t="s">
        <v>43</v>
      </c>
      <c r="AD30" t="s">
        <v>43</v>
      </c>
    </row>
    <row r="31" spans="1:30">
      <c r="C31" t="str">
        <f t="shared" si="1"/>
        <v>partner AS product_partner</v>
      </c>
      <c r="D31" t="s">
        <v>207</v>
      </c>
      <c r="E31" s="4" t="s">
        <v>36</v>
      </c>
      <c r="F31" s="7" t="s">
        <v>237</v>
      </c>
      <c r="G31" s="8" t="s">
        <v>292</v>
      </c>
      <c r="H31" s="7" t="s">
        <v>36</v>
      </c>
      <c r="I31" t="s">
        <v>16</v>
      </c>
      <c r="J31" t="s">
        <v>16</v>
      </c>
      <c r="K31" t="s">
        <v>16</v>
      </c>
      <c r="L31" t="s">
        <v>16</v>
      </c>
      <c r="M31" s="5" t="s">
        <v>83</v>
      </c>
      <c r="N31" t="s">
        <v>16</v>
      </c>
      <c r="O31" t="s">
        <v>16</v>
      </c>
      <c r="P31" t="s">
        <v>16</v>
      </c>
      <c r="Q31" t="s">
        <v>16</v>
      </c>
      <c r="R31" t="s">
        <v>16</v>
      </c>
      <c r="S31" t="s">
        <v>16</v>
      </c>
      <c r="T31" t="s">
        <v>16</v>
      </c>
      <c r="U31" t="s">
        <v>16</v>
      </c>
      <c r="V31" t="s">
        <v>16</v>
      </c>
      <c r="W31" t="s">
        <v>16</v>
      </c>
      <c r="X31" t="s">
        <v>16</v>
      </c>
      <c r="Y31" t="s">
        <v>16</v>
      </c>
      <c r="Z31" t="s">
        <v>16</v>
      </c>
      <c r="AA31" t="s">
        <v>16</v>
      </c>
      <c r="AB31" t="s">
        <v>16</v>
      </c>
      <c r="AC31" t="s">
        <v>16</v>
      </c>
      <c r="AD31" t="s">
        <v>16</v>
      </c>
    </row>
    <row r="32" spans="1:30">
      <c r="B32" t="b">
        <v>1</v>
      </c>
      <c r="C32" t="str">
        <f t="shared" si="1"/>
        <v/>
      </c>
      <c r="D32" t="s">
        <v>209</v>
      </c>
      <c r="E32" s="4" t="s">
        <v>37</v>
      </c>
      <c r="F32" s="4" t="s">
        <v>240</v>
      </c>
      <c r="G32" s="8" t="s">
        <v>292</v>
      </c>
      <c r="H32" s="4" t="s">
        <v>12</v>
      </c>
      <c r="I32" t="s">
        <v>44</v>
      </c>
      <c r="J32" t="s">
        <v>44</v>
      </c>
      <c r="K32" t="s">
        <v>44</v>
      </c>
      <c r="L32" t="s">
        <v>44</v>
      </c>
      <c r="M32" t="s">
        <v>44</v>
      </c>
      <c r="N32" t="s">
        <v>44</v>
      </c>
      <c r="O32" t="s">
        <v>44</v>
      </c>
      <c r="P32" t="s">
        <v>44</v>
      </c>
      <c r="Q32" t="s">
        <v>44</v>
      </c>
      <c r="R32" t="s">
        <v>44</v>
      </c>
      <c r="S32" t="s">
        <v>44</v>
      </c>
      <c r="T32" t="s">
        <v>44</v>
      </c>
      <c r="U32" t="s">
        <v>44</v>
      </c>
      <c r="V32" t="s">
        <v>44</v>
      </c>
      <c r="W32" t="s">
        <v>44</v>
      </c>
      <c r="X32" t="s">
        <v>44</v>
      </c>
      <c r="Y32" t="s">
        <v>44</v>
      </c>
      <c r="Z32" t="s">
        <v>44</v>
      </c>
      <c r="AA32" t="s">
        <v>44</v>
      </c>
      <c r="AB32" t="s">
        <v>44</v>
      </c>
      <c r="AC32" t="s">
        <v>44</v>
      </c>
      <c r="AD32" t="s">
        <v>44</v>
      </c>
    </row>
    <row r="33" spans="2:30">
      <c r="B33" t="b">
        <v>1</v>
      </c>
      <c r="C33" t="str">
        <f t="shared" si="1"/>
        <v/>
      </c>
      <c r="D33" t="str">
        <f>E33</f>
        <v>referral</v>
      </c>
      <c r="E33" s="4" t="s">
        <v>38</v>
      </c>
      <c r="F33" s="7" t="s">
        <v>236</v>
      </c>
      <c r="G33" s="8" t="s">
        <v>292</v>
      </c>
      <c r="H33" s="7"/>
      <c r="I33" t="s">
        <v>16</v>
      </c>
      <c r="J33" t="s">
        <v>16</v>
      </c>
      <c r="K33" t="s">
        <v>16</v>
      </c>
      <c r="L33" t="s">
        <v>16</v>
      </c>
      <c r="M33" t="s">
        <v>16</v>
      </c>
      <c r="N33" t="s">
        <v>16</v>
      </c>
      <c r="O33" t="s">
        <v>16</v>
      </c>
      <c r="P33" t="s">
        <v>16</v>
      </c>
      <c r="Q33" t="s">
        <v>16</v>
      </c>
      <c r="R33" t="s">
        <v>16</v>
      </c>
      <c r="S33" t="s">
        <v>16</v>
      </c>
      <c r="T33" t="s">
        <v>16</v>
      </c>
      <c r="U33" t="s">
        <v>16</v>
      </c>
      <c r="V33" t="s">
        <v>16</v>
      </c>
      <c r="W33" t="s">
        <v>16</v>
      </c>
      <c r="X33" t="s">
        <v>16</v>
      </c>
      <c r="Y33" t="s">
        <v>16</v>
      </c>
      <c r="Z33" t="s">
        <v>16</v>
      </c>
      <c r="AA33" t="s">
        <v>16</v>
      </c>
      <c r="AB33" t="s">
        <v>16</v>
      </c>
      <c r="AC33" t="s">
        <v>16</v>
      </c>
      <c r="AD33" t="s">
        <v>16</v>
      </c>
    </row>
    <row r="34" spans="2:30">
      <c r="C34" t="str">
        <f t="shared" si="1"/>
        <v>user_type AS user_type</v>
      </c>
      <c r="D34" t="str">
        <f>E34</f>
        <v>user_type</v>
      </c>
      <c r="E34" s="6" t="s">
        <v>39</v>
      </c>
      <c r="F34" s="7" t="s">
        <v>238</v>
      </c>
      <c r="G34" s="8" t="s">
        <v>292</v>
      </c>
      <c r="H34" s="7" t="s">
        <v>296</v>
      </c>
      <c r="I34" t="s">
        <v>48</v>
      </c>
      <c r="J34" t="s">
        <v>48</v>
      </c>
      <c r="K34" t="s">
        <v>45</v>
      </c>
      <c r="L34" t="s">
        <v>45</v>
      </c>
      <c r="M34" s="5" t="s">
        <v>36</v>
      </c>
      <c r="N34" t="s">
        <v>45</v>
      </c>
      <c r="O34" t="s">
        <v>48</v>
      </c>
      <c r="P34" t="s">
        <v>48</v>
      </c>
      <c r="Q34" t="s">
        <v>48</v>
      </c>
      <c r="R34" t="s">
        <v>48</v>
      </c>
      <c r="S34" t="s">
        <v>48</v>
      </c>
      <c r="T34" t="s">
        <v>45</v>
      </c>
      <c r="U34" t="s">
        <v>45</v>
      </c>
      <c r="V34" t="s">
        <v>48</v>
      </c>
      <c r="W34" t="s">
        <v>45</v>
      </c>
      <c r="X34" t="s">
        <v>45</v>
      </c>
      <c r="Y34" t="s">
        <v>48</v>
      </c>
      <c r="Z34" t="s">
        <v>45</v>
      </c>
      <c r="AA34" t="s">
        <v>48</v>
      </c>
      <c r="AB34" t="s">
        <v>48</v>
      </c>
      <c r="AC34" t="s">
        <v>48</v>
      </c>
      <c r="AD34" t="s">
        <v>48</v>
      </c>
    </row>
    <row r="35" spans="2:30">
      <c r="C35" t="str">
        <f t="shared" si="1"/>
        <v>birth_year AS user_birthyear</v>
      </c>
      <c r="D35" t="s">
        <v>317</v>
      </c>
      <c r="E35" s="4" t="s">
        <v>40</v>
      </c>
      <c r="F35" s="7" t="s">
        <v>235</v>
      </c>
      <c r="G35" s="8" t="s">
        <v>292</v>
      </c>
      <c r="H35" s="7" t="s">
        <v>40</v>
      </c>
      <c r="I35">
        <v>1991</v>
      </c>
      <c r="J35">
        <v>1973</v>
      </c>
      <c r="K35">
        <v>1959</v>
      </c>
      <c r="L35">
        <v>1987</v>
      </c>
      <c r="M35">
        <v>1987</v>
      </c>
      <c r="N35">
        <v>1977</v>
      </c>
      <c r="O35">
        <v>1947</v>
      </c>
      <c r="P35">
        <v>1947</v>
      </c>
      <c r="Q35">
        <v>1995</v>
      </c>
      <c r="R35">
        <v>1994</v>
      </c>
      <c r="S35">
        <v>1983</v>
      </c>
      <c r="T35">
        <v>1973</v>
      </c>
      <c r="U35">
        <v>1992</v>
      </c>
      <c r="V35">
        <v>1966</v>
      </c>
      <c r="W35">
        <v>1969</v>
      </c>
      <c r="X35">
        <v>1964</v>
      </c>
      <c r="Y35">
        <v>1965</v>
      </c>
      <c r="Z35">
        <v>1995</v>
      </c>
      <c r="AA35">
        <v>1958</v>
      </c>
      <c r="AB35">
        <v>1969</v>
      </c>
      <c r="AC35">
        <v>1972</v>
      </c>
      <c r="AD35">
        <v>1975</v>
      </c>
    </row>
    <row r="40" spans="2:30">
      <c r="F40" t="s">
        <v>247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F1" sqref="F1"/>
    </sheetView>
  </sheetViews>
  <sheetFormatPr baseColWidth="10" defaultRowHeight="15" x14ac:dyDescent="0"/>
  <cols>
    <col min="1" max="1" width="12.6640625" bestFit="1" customWidth="1"/>
    <col min="2" max="2" width="17.6640625" bestFit="1" customWidth="1"/>
    <col min="3" max="3" width="12.1640625" bestFit="1" customWidth="1"/>
    <col min="6" max="6" width="30.83203125" bestFit="1" customWidth="1"/>
  </cols>
  <sheetData>
    <row r="1" spans="1:10">
      <c r="A1" s="9" t="s">
        <v>212</v>
      </c>
      <c r="B1" s="10" t="s">
        <v>213</v>
      </c>
      <c r="C1" s="10" t="s">
        <v>214</v>
      </c>
      <c r="D1" s="10"/>
      <c r="E1" s="10"/>
      <c r="F1" s="10" t="s">
        <v>215</v>
      </c>
      <c r="G1" s="11"/>
    </row>
    <row r="2" spans="1:10">
      <c r="A2" s="12" t="s">
        <v>216</v>
      </c>
      <c r="B2" s="13">
        <v>44811</v>
      </c>
      <c r="C2" s="14">
        <f>B2/SUM(B$2:B$6)</f>
        <v>2.0748676527359638E-6</v>
      </c>
      <c r="D2" s="15"/>
      <c r="E2" s="15"/>
      <c r="F2" s="15"/>
      <c r="G2" s="16"/>
    </row>
    <row r="3" spans="1:10">
      <c r="A3" s="12" t="s">
        <v>217</v>
      </c>
      <c r="B3" s="13">
        <v>185411834</v>
      </c>
      <c r="C3" s="14">
        <f>B3/SUM(B$2:B$6)</f>
        <v>8.5850576153411028E-3</v>
      </c>
      <c r="D3" s="15"/>
      <c r="E3" s="15"/>
      <c r="F3" s="15"/>
      <c r="G3" s="16"/>
    </row>
    <row r="4" spans="1:10">
      <c r="A4" s="12" t="s">
        <v>218</v>
      </c>
      <c r="B4" s="13">
        <v>40168</v>
      </c>
      <c r="C4" s="14">
        <f>B4/SUM(B$2:B$6)</f>
        <v>1.8598844898595925E-6</v>
      </c>
      <c r="D4" s="15"/>
      <c r="E4" s="15"/>
      <c r="F4" s="15"/>
      <c r="G4" s="16"/>
    </row>
    <row r="5" spans="1:10">
      <c r="A5" s="12" t="s">
        <v>47</v>
      </c>
      <c r="B5" s="13">
        <v>10300781274</v>
      </c>
      <c r="C5" s="14">
        <f>B5/SUM(B$2:B$6)</f>
        <v>0.47695337893220308</v>
      </c>
      <c r="D5" s="15"/>
      <c r="E5" s="15"/>
      <c r="F5" s="15"/>
      <c r="G5" s="16"/>
    </row>
    <row r="6" spans="1:10">
      <c r="A6" s="17" t="s">
        <v>42</v>
      </c>
      <c r="B6" s="18">
        <v>11110762062</v>
      </c>
      <c r="C6" s="19">
        <f>B6/SUM(B$2:B$6)</f>
        <v>0.51445762870031331</v>
      </c>
      <c r="D6" s="15"/>
      <c r="E6" s="15"/>
      <c r="F6" s="15"/>
      <c r="G6" s="16"/>
    </row>
    <row r="7" spans="1:10" ht="16" thickBot="1">
      <c r="A7" s="20" t="s">
        <v>219</v>
      </c>
      <c r="B7" s="21">
        <f>SUM(B2:B6)</f>
        <v>21597040149</v>
      </c>
      <c r="C7" s="22">
        <f>SUM(C2:C6)</f>
        <v>1</v>
      </c>
      <c r="D7" s="23"/>
      <c r="E7" s="23"/>
      <c r="F7" s="23"/>
      <c r="G7" s="24"/>
    </row>
    <row r="9" spans="1:10">
      <c r="G9" s="25" t="s">
        <v>220</v>
      </c>
      <c r="H9" s="25"/>
      <c r="I9" s="25"/>
      <c r="J9" s="25"/>
    </row>
    <row r="10" spans="1:10">
      <c r="A10" t="s">
        <v>212</v>
      </c>
      <c r="B10" t="s">
        <v>213</v>
      </c>
      <c r="C10" t="s">
        <v>214</v>
      </c>
      <c r="G10" t="s">
        <v>212</v>
      </c>
      <c r="H10" t="s">
        <v>221</v>
      </c>
      <c r="I10" t="s">
        <v>222</v>
      </c>
      <c r="J10" t="s">
        <v>223</v>
      </c>
    </row>
    <row r="11" spans="1:10">
      <c r="A11" t="s">
        <v>216</v>
      </c>
      <c r="B11" s="26">
        <v>44809</v>
      </c>
      <c r="C11" s="27">
        <f>B11/SUM(B$11:B$15)</f>
        <v>3.7897450745264976E-6</v>
      </c>
      <c r="G11" t="s">
        <v>216</v>
      </c>
      <c r="H11">
        <v>2015</v>
      </c>
      <c r="I11">
        <v>5</v>
      </c>
      <c r="J11">
        <v>846</v>
      </c>
    </row>
    <row r="12" spans="1:10">
      <c r="A12" t="s">
        <v>217</v>
      </c>
      <c r="B12" s="26">
        <v>64604414</v>
      </c>
      <c r="C12" s="27">
        <f t="shared" ref="C12:C15" si="0">B12/SUM(B$11:B$15)</f>
        <v>5.4639527717460935E-3</v>
      </c>
      <c r="G12" t="s">
        <v>216</v>
      </c>
      <c r="H12">
        <v>2015</v>
      </c>
      <c r="I12">
        <v>6</v>
      </c>
      <c r="J12">
        <v>969</v>
      </c>
    </row>
    <row r="13" spans="1:10">
      <c r="A13" t="s">
        <v>218</v>
      </c>
      <c r="B13" s="26">
        <v>14368</v>
      </c>
      <c r="C13" s="27">
        <f t="shared" si="0"/>
        <v>1.2151812633800513E-6</v>
      </c>
      <c r="G13" t="s">
        <v>216</v>
      </c>
      <c r="H13">
        <v>2015</v>
      </c>
      <c r="I13">
        <v>7</v>
      </c>
      <c r="J13">
        <v>1706</v>
      </c>
    </row>
    <row r="14" spans="1:10">
      <c r="A14" t="s">
        <v>47</v>
      </c>
      <c r="B14" s="26">
        <v>5416114089</v>
      </c>
      <c r="C14" s="27">
        <f t="shared" si="0"/>
        <v>0.45807073783974916</v>
      </c>
      <c r="G14" t="s">
        <v>216</v>
      </c>
      <c r="H14">
        <v>2015</v>
      </c>
      <c r="I14">
        <v>8</v>
      </c>
      <c r="J14">
        <v>6409</v>
      </c>
    </row>
    <row r="15" spans="1:10">
      <c r="A15" t="s">
        <v>42</v>
      </c>
      <c r="B15" s="26">
        <v>6342972762</v>
      </c>
      <c r="C15" s="27">
        <f t="shared" si="0"/>
        <v>0.53646030446216686</v>
      </c>
      <c r="G15" t="s">
        <v>216</v>
      </c>
      <c r="H15">
        <v>2015</v>
      </c>
      <c r="I15">
        <v>9</v>
      </c>
      <c r="J15">
        <v>5047</v>
      </c>
    </row>
    <row r="16" spans="1:10">
      <c r="G16" t="s">
        <v>216</v>
      </c>
      <c r="H16">
        <v>2015</v>
      </c>
      <c r="I16">
        <v>10</v>
      </c>
      <c r="J16">
        <v>8405</v>
      </c>
    </row>
    <row r="17" spans="1:10">
      <c r="G17" t="s">
        <v>216</v>
      </c>
      <c r="H17">
        <v>2015</v>
      </c>
      <c r="I17">
        <v>11</v>
      </c>
      <c r="J17">
        <v>14336</v>
      </c>
    </row>
    <row r="19" spans="1:10">
      <c r="A19" s="25" t="s">
        <v>224</v>
      </c>
      <c r="B19" s="25"/>
    </row>
    <row r="20" spans="1:10">
      <c r="A20" t="s">
        <v>216</v>
      </c>
      <c r="B20" t="s">
        <v>225</v>
      </c>
    </row>
    <row r="21" spans="1:10">
      <c r="A21" t="s">
        <v>226</v>
      </c>
      <c r="B21" t="s">
        <v>225</v>
      </c>
    </row>
    <row r="22" spans="1:10">
      <c r="A22" t="s">
        <v>47</v>
      </c>
      <c r="B22" t="s">
        <v>227</v>
      </c>
    </row>
    <row r="23" spans="1:10">
      <c r="A23" t="s">
        <v>42</v>
      </c>
      <c r="B23" t="s">
        <v>42</v>
      </c>
    </row>
    <row r="24" spans="1:10">
      <c r="A24" t="s">
        <v>218</v>
      </c>
      <c r="B24" t="s">
        <v>218</v>
      </c>
    </row>
    <row r="25" spans="1:10">
      <c r="A25" t="s">
        <v>228</v>
      </c>
      <c r="B25" t="s">
        <v>229</v>
      </c>
    </row>
  </sheetData>
  <mergeCells count="2">
    <mergeCell ref="G9:J9"/>
    <mergeCell ref="A19:B19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opLeftCell="A8" workbookViewId="0">
      <selection activeCell="B36" sqref="B36"/>
    </sheetView>
  </sheetViews>
  <sheetFormatPr baseColWidth="10" defaultRowHeight="15" x14ac:dyDescent="0"/>
  <cols>
    <col min="1" max="1" width="12.83203125" bestFit="1" customWidth="1"/>
    <col min="2" max="2" width="14" customWidth="1"/>
    <col min="4" max="4" width="15.1640625" bestFit="1" customWidth="1"/>
    <col min="5" max="5" width="12" customWidth="1"/>
  </cols>
  <sheetData>
    <row r="1" spans="1:9">
      <c r="A1" t="s">
        <v>285</v>
      </c>
      <c r="B1" t="s">
        <v>284</v>
      </c>
      <c r="C1" t="s">
        <v>283</v>
      </c>
      <c r="D1" t="s">
        <v>213</v>
      </c>
    </row>
    <row r="2" spans="1:9">
      <c r="A2" t="s">
        <v>282</v>
      </c>
      <c r="B2" s="1">
        <v>41876</v>
      </c>
      <c r="C2" s="1">
        <v>42264</v>
      </c>
      <c r="D2" s="26">
        <v>154</v>
      </c>
    </row>
    <row r="3" spans="1:9" ht="16" thickBot="1">
      <c r="A3" t="s">
        <v>281</v>
      </c>
      <c r="B3" s="1">
        <v>41876</v>
      </c>
      <c r="C3" s="1">
        <v>42353</v>
      </c>
      <c r="D3" s="26">
        <v>385976086</v>
      </c>
    </row>
    <row r="4" spans="1:9">
      <c r="A4" t="s">
        <v>280</v>
      </c>
      <c r="B4" s="1">
        <v>41876</v>
      </c>
      <c r="C4" s="1">
        <v>42353</v>
      </c>
      <c r="D4" s="26">
        <v>557249387</v>
      </c>
      <c r="H4" s="10" t="s">
        <v>215</v>
      </c>
    </row>
    <row r="5" spans="1:9">
      <c r="A5" t="s">
        <v>261</v>
      </c>
      <c r="B5" s="1">
        <v>41876</v>
      </c>
      <c r="C5" s="1">
        <v>42353</v>
      </c>
      <c r="D5" s="26">
        <v>165445486</v>
      </c>
    </row>
    <row r="6" spans="1:9">
      <c r="A6" t="s">
        <v>279</v>
      </c>
      <c r="B6" s="1">
        <v>41876</v>
      </c>
      <c r="C6" s="1">
        <v>42353</v>
      </c>
      <c r="D6" s="26">
        <v>1161125</v>
      </c>
    </row>
    <row r="7" spans="1:9">
      <c r="A7" t="s">
        <v>278</v>
      </c>
      <c r="B7" s="1">
        <v>41876</v>
      </c>
      <c r="C7" s="1">
        <v>42353</v>
      </c>
      <c r="D7" s="26">
        <v>1566292</v>
      </c>
      <c r="H7" t="s">
        <v>286</v>
      </c>
    </row>
    <row r="8" spans="1:9">
      <c r="A8" t="s">
        <v>277</v>
      </c>
      <c r="B8" s="1">
        <v>42034</v>
      </c>
      <c r="C8" s="1">
        <v>42353</v>
      </c>
      <c r="D8" s="26">
        <v>246365</v>
      </c>
      <c r="I8" t="s">
        <v>287</v>
      </c>
    </row>
    <row r="9" spans="1:9">
      <c r="A9" t="s">
        <v>276</v>
      </c>
      <c r="B9" s="1">
        <v>41921</v>
      </c>
      <c r="C9" s="1">
        <v>42353</v>
      </c>
      <c r="D9" s="26">
        <v>123238330</v>
      </c>
      <c r="H9" t="s">
        <v>288</v>
      </c>
    </row>
    <row r="10" spans="1:9">
      <c r="A10" t="s">
        <v>275</v>
      </c>
      <c r="B10" s="1">
        <v>41921</v>
      </c>
      <c r="C10" s="1">
        <v>42353</v>
      </c>
      <c r="D10" s="26">
        <v>120964517</v>
      </c>
      <c r="H10" t="s">
        <v>289</v>
      </c>
    </row>
    <row r="11" spans="1:9">
      <c r="A11" t="s">
        <v>274</v>
      </c>
      <c r="B11" s="1">
        <v>41876</v>
      </c>
      <c r="C11" s="1">
        <v>42353</v>
      </c>
      <c r="D11" s="26">
        <v>291549995</v>
      </c>
    </row>
    <row r="12" spans="1:9">
      <c r="A12" t="s">
        <v>273</v>
      </c>
      <c r="B12" s="1">
        <v>41876</v>
      </c>
      <c r="C12" s="1">
        <v>42353</v>
      </c>
      <c r="D12" s="26">
        <v>677675554</v>
      </c>
    </row>
    <row r="13" spans="1:9">
      <c r="A13" t="s">
        <v>272</v>
      </c>
      <c r="B13" s="1">
        <v>41876</v>
      </c>
      <c r="C13" s="1">
        <v>42353</v>
      </c>
      <c r="D13" s="26">
        <v>2513794</v>
      </c>
    </row>
    <row r="14" spans="1:9">
      <c r="A14" t="s">
        <v>271</v>
      </c>
      <c r="B14" s="1">
        <v>41876</v>
      </c>
      <c r="C14" s="1">
        <v>42353</v>
      </c>
      <c r="D14" s="26">
        <v>127600299</v>
      </c>
    </row>
    <row r="15" spans="1:9">
      <c r="A15" t="s">
        <v>80</v>
      </c>
      <c r="B15" s="1">
        <v>41876</v>
      </c>
      <c r="C15" s="1">
        <v>42353</v>
      </c>
      <c r="D15" s="26">
        <v>358998788</v>
      </c>
    </row>
    <row r="16" spans="1:9">
      <c r="A16" t="s">
        <v>72</v>
      </c>
      <c r="B16" s="1">
        <v>41876</v>
      </c>
      <c r="C16" s="1">
        <v>42353</v>
      </c>
      <c r="D16" s="26">
        <v>394404028</v>
      </c>
    </row>
    <row r="17" spans="1:9">
      <c r="A17" t="s">
        <v>270</v>
      </c>
      <c r="B17" s="1">
        <v>41876</v>
      </c>
      <c r="C17" s="1">
        <v>42353</v>
      </c>
      <c r="D17" s="26">
        <v>2696958</v>
      </c>
    </row>
    <row r="18" spans="1:9">
      <c r="A18" t="s">
        <v>269</v>
      </c>
      <c r="B18" s="1">
        <v>41876</v>
      </c>
      <c r="C18" s="1">
        <v>42353</v>
      </c>
      <c r="D18" s="26">
        <v>18385752991</v>
      </c>
    </row>
    <row r="23" spans="1:9">
      <c r="A23" t="s">
        <v>212</v>
      </c>
      <c r="B23" t="s">
        <v>285</v>
      </c>
      <c r="C23" t="s">
        <v>284</v>
      </c>
      <c r="D23" t="s">
        <v>283</v>
      </c>
      <c r="E23" t="s">
        <v>213</v>
      </c>
    </row>
    <row r="24" spans="1:9">
      <c r="A24" t="s">
        <v>47</v>
      </c>
      <c r="B24" t="s">
        <v>282</v>
      </c>
      <c r="C24" s="1">
        <v>41911</v>
      </c>
      <c r="D24" s="1">
        <v>41941</v>
      </c>
      <c r="E24">
        <v>2</v>
      </c>
    </row>
    <row r="25" spans="1:9">
      <c r="A25" t="s">
        <v>42</v>
      </c>
      <c r="B25" t="s">
        <v>282</v>
      </c>
      <c r="C25" s="1">
        <v>41876</v>
      </c>
      <c r="D25" s="1">
        <v>42264</v>
      </c>
      <c r="E25">
        <v>152</v>
      </c>
    </row>
    <row r="26" spans="1:9">
      <c r="A26" t="s">
        <v>47</v>
      </c>
      <c r="B26" t="s">
        <v>281</v>
      </c>
      <c r="C26" s="1">
        <v>41916</v>
      </c>
      <c r="D26" s="1">
        <v>42123</v>
      </c>
      <c r="E26">
        <v>5203</v>
      </c>
    </row>
    <row r="27" spans="1:9">
      <c r="A27" t="s">
        <v>42</v>
      </c>
      <c r="B27" t="s">
        <v>281</v>
      </c>
      <c r="C27" s="1">
        <v>41876</v>
      </c>
      <c r="D27" s="1">
        <v>42353</v>
      </c>
      <c r="E27">
        <v>385970883</v>
      </c>
      <c r="H27" t="s">
        <v>286</v>
      </c>
    </row>
    <row r="28" spans="1:9">
      <c r="A28" t="s">
        <v>47</v>
      </c>
      <c r="B28" t="s">
        <v>280</v>
      </c>
      <c r="C28" s="1">
        <v>41879</v>
      </c>
      <c r="D28" s="1">
        <v>42271</v>
      </c>
      <c r="E28">
        <v>1141455</v>
      </c>
      <c r="I28" t="s">
        <v>287</v>
      </c>
    </row>
    <row r="29" spans="1:9">
      <c r="A29" t="s">
        <v>42</v>
      </c>
      <c r="B29" t="s">
        <v>280</v>
      </c>
      <c r="C29" s="1">
        <v>41876</v>
      </c>
      <c r="D29" s="1">
        <v>42353</v>
      </c>
      <c r="E29">
        <v>556107932</v>
      </c>
      <c r="H29" t="s">
        <v>288</v>
      </c>
    </row>
    <row r="30" spans="1:9">
      <c r="A30" s="5" t="s">
        <v>216</v>
      </c>
      <c r="B30" s="5" t="s">
        <v>261</v>
      </c>
      <c r="C30" s="1">
        <v>42116</v>
      </c>
      <c r="D30" s="1">
        <v>42225</v>
      </c>
      <c r="E30">
        <v>1445</v>
      </c>
      <c r="H30" t="s">
        <v>289</v>
      </c>
    </row>
    <row r="31" spans="1:9">
      <c r="A31" s="5" t="s">
        <v>217</v>
      </c>
      <c r="B31" s="5" t="s">
        <v>261</v>
      </c>
      <c r="C31" s="1">
        <v>41885</v>
      </c>
      <c r="D31" s="1">
        <v>42148</v>
      </c>
      <c r="E31">
        <v>274666</v>
      </c>
    </row>
    <row r="32" spans="1:9">
      <c r="A32" s="5" t="s">
        <v>218</v>
      </c>
      <c r="B32" s="5" t="s">
        <v>261</v>
      </c>
      <c r="C32" s="1">
        <v>41876</v>
      </c>
      <c r="D32" s="1">
        <v>42353</v>
      </c>
      <c r="E32">
        <v>40168</v>
      </c>
    </row>
    <row r="33" spans="1:6">
      <c r="A33" s="5" t="s">
        <v>47</v>
      </c>
      <c r="B33" s="5" t="s">
        <v>261</v>
      </c>
      <c r="C33" s="1">
        <v>42017</v>
      </c>
      <c r="D33" s="1">
        <v>42148</v>
      </c>
      <c r="E33">
        <v>20290784</v>
      </c>
      <c r="F33" s="29">
        <f>E33/(E33+E59)</f>
        <v>1.9700624738956843E-3</v>
      </c>
    </row>
    <row r="34" spans="1:6">
      <c r="A34" s="5" t="s">
        <v>42</v>
      </c>
      <c r="B34" s="5" t="s">
        <v>261</v>
      </c>
      <c r="C34" s="1">
        <v>41876</v>
      </c>
      <c r="D34" s="1">
        <v>42353</v>
      </c>
      <c r="E34">
        <v>144838423</v>
      </c>
      <c r="F34" s="29">
        <f>E34/(E34+E60)</f>
        <v>1.7956314570409703E-2</v>
      </c>
    </row>
    <row r="35" spans="1:6">
      <c r="A35" s="30" t="s">
        <v>42</v>
      </c>
      <c r="B35" s="30" t="s">
        <v>279</v>
      </c>
      <c r="C35" s="1">
        <v>41876</v>
      </c>
      <c r="D35" s="1">
        <v>42353</v>
      </c>
      <c r="E35">
        <v>1161125</v>
      </c>
    </row>
    <row r="36" spans="1:6">
      <c r="A36" s="30" t="s">
        <v>42</v>
      </c>
      <c r="B36" s="30" t="s">
        <v>278</v>
      </c>
      <c r="C36" s="1">
        <v>41876</v>
      </c>
      <c r="D36" s="1">
        <v>42353</v>
      </c>
      <c r="E36">
        <v>1566292</v>
      </c>
    </row>
    <row r="37" spans="1:6">
      <c r="A37" s="30" t="s">
        <v>42</v>
      </c>
      <c r="B37" s="30" t="s">
        <v>277</v>
      </c>
      <c r="C37" s="1">
        <v>42034</v>
      </c>
      <c r="D37" s="1">
        <v>42353</v>
      </c>
      <c r="E37">
        <v>246365</v>
      </c>
    </row>
    <row r="38" spans="1:6">
      <c r="A38" t="s">
        <v>47</v>
      </c>
      <c r="B38" t="s">
        <v>276</v>
      </c>
      <c r="C38" s="1">
        <v>41946</v>
      </c>
      <c r="D38" s="1">
        <v>42122</v>
      </c>
      <c r="E38">
        <v>1763</v>
      </c>
    </row>
    <row r="39" spans="1:6">
      <c r="A39" t="s">
        <v>42</v>
      </c>
      <c r="B39" t="s">
        <v>276</v>
      </c>
      <c r="C39" s="1">
        <v>41921</v>
      </c>
      <c r="D39" s="1">
        <v>42353</v>
      </c>
      <c r="E39">
        <v>123236567</v>
      </c>
    </row>
    <row r="40" spans="1:6">
      <c r="A40" t="s">
        <v>47</v>
      </c>
      <c r="B40" t="s">
        <v>275</v>
      </c>
      <c r="C40" s="1">
        <v>42075</v>
      </c>
      <c r="D40" s="1">
        <v>42081</v>
      </c>
      <c r="E40">
        <v>1379</v>
      </c>
    </row>
    <row r="41" spans="1:6">
      <c r="A41" t="s">
        <v>42</v>
      </c>
      <c r="B41" t="s">
        <v>275</v>
      </c>
      <c r="C41" s="1">
        <v>41921</v>
      </c>
      <c r="D41" s="1">
        <v>42353</v>
      </c>
      <c r="E41">
        <v>120963138</v>
      </c>
    </row>
    <row r="42" spans="1:6">
      <c r="A42" t="s">
        <v>47</v>
      </c>
      <c r="B42" t="s">
        <v>274</v>
      </c>
      <c r="C42" s="1">
        <v>42075</v>
      </c>
      <c r="D42" s="1">
        <v>42091</v>
      </c>
      <c r="E42">
        <v>2330</v>
      </c>
    </row>
    <row r="43" spans="1:6">
      <c r="A43" t="s">
        <v>42</v>
      </c>
      <c r="B43" t="s">
        <v>274</v>
      </c>
      <c r="C43" s="1">
        <v>41876</v>
      </c>
      <c r="D43" s="1">
        <v>42353</v>
      </c>
      <c r="E43">
        <v>291547665</v>
      </c>
    </row>
    <row r="44" spans="1:6">
      <c r="A44" t="s">
        <v>47</v>
      </c>
      <c r="B44" t="s">
        <v>273</v>
      </c>
      <c r="C44" s="1">
        <v>42049</v>
      </c>
      <c r="D44" s="1">
        <v>42209</v>
      </c>
      <c r="E44">
        <v>57700</v>
      </c>
    </row>
    <row r="45" spans="1:6">
      <c r="A45" t="s">
        <v>42</v>
      </c>
      <c r="B45" t="s">
        <v>273</v>
      </c>
      <c r="C45" s="1">
        <v>41876</v>
      </c>
      <c r="D45" s="1">
        <v>42353</v>
      </c>
      <c r="E45">
        <v>677617854</v>
      </c>
    </row>
    <row r="46" spans="1:6">
      <c r="A46" t="s">
        <v>47</v>
      </c>
      <c r="B46" t="s">
        <v>272</v>
      </c>
      <c r="C46" s="1">
        <v>42076</v>
      </c>
      <c r="D46" s="1">
        <v>42080</v>
      </c>
      <c r="E46">
        <v>30</v>
      </c>
    </row>
    <row r="47" spans="1:6">
      <c r="A47" t="s">
        <v>42</v>
      </c>
      <c r="B47" t="s">
        <v>272</v>
      </c>
      <c r="C47" s="1">
        <v>41876</v>
      </c>
      <c r="D47" s="1">
        <v>42353</v>
      </c>
      <c r="E47">
        <v>2513764</v>
      </c>
    </row>
    <row r="48" spans="1:6">
      <c r="A48" t="s">
        <v>47</v>
      </c>
      <c r="B48" t="s">
        <v>271</v>
      </c>
      <c r="C48" s="1">
        <v>42025</v>
      </c>
      <c r="D48" s="1">
        <v>42101</v>
      </c>
      <c r="E48">
        <v>1624</v>
      </c>
    </row>
    <row r="49" spans="1:5">
      <c r="A49" t="s">
        <v>42</v>
      </c>
      <c r="B49" t="s">
        <v>271</v>
      </c>
      <c r="C49" s="1">
        <v>41876</v>
      </c>
      <c r="D49" s="1">
        <v>42353</v>
      </c>
      <c r="E49">
        <v>127598675</v>
      </c>
    </row>
    <row r="50" spans="1:5">
      <c r="A50" s="5" t="s">
        <v>217</v>
      </c>
      <c r="B50" s="5" t="s">
        <v>80</v>
      </c>
      <c r="C50" s="1">
        <v>41876</v>
      </c>
      <c r="D50" s="1">
        <v>42353</v>
      </c>
      <c r="E50">
        <v>17424</v>
      </c>
    </row>
    <row r="51" spans="1:5">
      <c r="A51" s="5" t="s">
        <v>47</v>
      </c>
      <c r="B51" s="5" t="s">
        <v>80</v>
      </c>
      <c r="C51" s="1">
        <v>42049</v>
      </c>
      <c r="D51" s="1">
        <v>42190</v>
      </c>
      <c r="E51">
        <v>5276</v>
      </c>
    </row>
    <row r="52" spans="1:5">
      <c r="A52" s="5" t="s">
        <v>42</v>
      </c>
      <c r="B52" s="5" t="s">
        <v>80</v>
      </c>
      <c r="C52" s="1">
        <v>41876</v>
      </c>
      <c r="D52" s="1">
        <v>42353</v>
      </c>
      <c r="E52">
        <v>358976088</v>
      </c>
    </row>
    <row r="53" spans="1:5">
      <c r="A53" t="s">
        <v>47</v>
      </c>
      <c r="B53" t="s">
        <v>72</v>
      </c>
      <c r="C53" s="1">
        <v>42075</v>
      </c>
      <c r="D53" s="1">
        <v>42080</v>
      </c>
      <c r="E53">
        <v>216</v>
      </c>
    </row>
    <row r="54" spans="1:5">
      <c r="A54" t="s">
        <v>42</v>
      </c>
      <c r="B54" t="s">
        <v>72</v>
      </c>
      <c r="C54" s="1">
        <v>41876</v>
      </c>
      <c r="D54" s="1">
        <v>42353</v>
      </c>
      <c r="E54">
        <v>394403812</v>
      </c>
    </row>
    <row r="55" spans="1:5">
      <c r="A55" t="s">
        <v>47</v>
      </c>
      <c r="B55" t="s">
        <v>270</v>
      </c>
      <c r="C55" s="1">
        <v>42075</v>
      </c>
      <c r="D55" s="1">
        <v>42080</v>
      </c>
      <c r="E55">
        <v>567</v>
      </c>
    </row>
    <row r="56" spans="1:5">
      <c r="A56" t="s">
        <v>42</v>
      </c>
      <c r="B56" t="s">
        <v>270</v>
      </c>
      <c r="C56" s="1">
        <v>41876</v>
      </c>
      <c r="D56" s="1">
        <v>42353</v>
      </c>
      <c r="E56">
        <v>2696391</v>
      </c>
    </row>
    <row r="57" spans="1:5">
      <c r="A57" s="5" t="s">
        <v>216</v>
      </c>
      <c r="B57" s="5" t="s">
        <v>269</v>
      </c>
      <c r="C57" s="1">
        <v>42131</v>
      </c>
      <c r="D57" s="1">
        <v>42353</v>
      </c>
      <c r="E57">
        <v>43366</v>
      </c>
    </row>
    <row r="58" spans="1:5">
      <c r="A58" s="5" t="s">
        <v>217</v>
      </c>
      <c r="B58" s="5" t="s">
        <v>269</v>
      </c>
      <c r="C58" s="1">
        <v>41876</v>
      </c>
      <c r="D58" s="1">
        <v>42353</v>
      </c>
      <c r="E58">
        <v>185119744</v>
      </c>
    </row>
    <row r="59" spans="1:5">
      <c r="A59" s="5" t="s">
        <v>47</v>
      </c>
      <c r="B59" s="5" t="s">
        <v>269</v>
      </c>
      <c r="C59" s="1">
        <v>41876</v>
      </c>
      <c r="D59" s="1">
        <v>42353</v>
      </c>
      <c r="E59">
        <v>10279272945</v>
      </c>
    </row>
    <row r="60" spans="1:5">
      <c r="A60" s="5" t="s">
        <v>42</v>
      </c>
      <c r="B60" s="5" t="s">
        <v>269</v>
      </c>
      <c r="C60" s="1">
        <v>41876</v>
      </c>
      <c r="D60" s="1">
        <v>42353</v>
      </c>
      <c r="E60">
        <v>7921316936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workbookViewId="0">
      <selection activeCell="H18" sqref="H18"/>
    </sheetView>
  </sheetViews>
  <sheetFormatPr baseColWidth="10" defaultColWidth="0" defaultRowHeight="15" customHeight="1" zeroHeight="1" x14ac:dyDescent="0"/>
  <cols>
    <col min="1" max="1" width="19.33203125" customWidth="1"/>
    <col min="2" max="2" width="12.83203125" bestFit="1" customWidth="1"/>
    <col min="3" max="3" width="12.83203125" customWidth="1"/>
    <col min="4" max="4" width="10.83203125" customWidth="1"/>
    <col min="5" max="5" width="15.1640625" bestFit="1" customWidth="1"/>
    <col min="6" max="6" width="12.1640625" bestFit="1" customWidth="1"/>
    <col min="7" max="7" width="10.83203125" style="41" customWidth="1"/>
    <col min="8" max="8" width="47.33203125" bestFit="1" customWidth="1"/>
    <col min="9" max="11" width="10.83203125" style="41" customWidth="1"/>
    <col min="12" max="16384" width="10.83203125" hidden="1"/>
  </cols>
  <sheetData>
    <row r="1" spans="1:11" s="35" customFormat="1" ht="35" customHeight="1">
      <c r="A1" s="31" t="s">
        <v>297</v>
      </c>
      <c r="B1" s="32" t="s">
        <v>285</v>
      </c>
      <c r="C1" s="32" t="s">
        <v>298</v>
      </c>
      <c r="D1" s="32" t="s">
        <v>299</v>
      </c>
      <c r="E1" s="32" t="s">
        <v>213</v>
      </c>
      <c r="F1" s="33" t="s">
        <v>300</v>
      </c>
      <c r="G1" s="34"/>
      <c r="I1" s="34"/>
      <c r="J1" s="34"/>
      <c r="K1" s="34"/>
    </row>
    <row r="2" spans="1:11">
      <c r="A2" s="36" t="s">
        <v>301</v>
      </c>
      <c r="B2" s="37" t="s">
        <v>261</v>
      </c>
      <c r="C2" s="37"/>
      <c r="D2" s="38"/>
      <c r="E2" s="39">
        <v>165445486</v>
      </c>
      <c r="F2" s="40">
        <f>E2/SUM(E$2:E$18)</f>
        <v>7.6605629687483152E-3</v>
      </c>
      <c r="H2" s="5" t="s">
        <v>302</v>
      </c>
    </row>
    <row r="3" spans="1:11">
      <c r="A3" s="36" t="s">
        <v>301</v>
      </c>
      <c r="B3" s="37" t="s">
        <v>269</v>
      </c>
      <c r="C3" s="37"/>
      <c r="D3" s="38"/>
      <c r="E3" s="39">
        <v>18385752991</v>
      </c>
      <c r="F3" s="40">
        <f>E3/SUM(E$2:E$18)</f>
        <v>0.85130892308181916</v>
      </c>
      <c r="H3" s="5" t="s">
        <v>303</v>
      </c>
    </row>
    <row r="4" spans="1:11">
      <c r="A4" s="36" t="s">
        <v>301</v>
      </c>
      <c r="B4" s="37" t="s">
        <v>80</v>
      </c>
      <c r="C4" s="37"/>
      <c r="D4" s="38"/>
      <c r="E4" s="39">
        <v>358998788</v>
      </c>
      <c r="F4" s="40">
        <f>E4/SUM(E$2:E$18)</f>
        <v>1.6622592055357297E-2</v>
      </c>
      <c r="H4" s="42" t="s">
        <v>304</v>
      </c>
    </row>
    <row r="5" spans="1:11">
      <c r="A5" s="43"/>
      <c r="B5" s="44" t="s">
        <v>279</v>
      </c>
      <c r="C5" s="44" t="s">
        <v>305</v>
      </c>
      <c r="D5" s="45"/>
      <c r="E5" s="46">
        <v>1161125</v>
      </c>
      <c r="F5" s="47">
        <f>E5/SUM(E$2:E$18)</f>
        <v>5.3763154209525473E-5</v>
      </c>
      <c r="H5" s="42" t="s">
        <v>306</v>
      </c>
    </row>
    <row r="6" spans="1:11">
      <c r="A6" s="43"/>
      <c r="B6" s="44" t="s">
        <v>270</v>
      </c>
      <c r="C6" s="44"/>
      <c r="D6" s="45"/>
      <c r="E6" s="46">
        <v>2696958</v>
      </c>
      <c r="F6" s="47">
        <f>E6/SUM(E$2:E$18)</f>
        <v>1.2487627848045078E-4</v>
      </c>
      <c r="H6" s="41"/>
    </row>
    <row r="7" spans="1:11">
      <c r="A7" s="43"/>
      <c r="B7" s="44" t="s">
        <v>273</v>
      </c>
      <c r="C7" s="44"/>
      <c r="D7" s="45"/>
      <c r="E7" s="46">
        <v>677675554</v>
      </c>
      <c r="F7" s="47">
        <f>E7/SUM(E$2:E$18)</f>
        <v>3.1378167995459234E-2</v>
      </c>
      <c r="H7" s="41"/>
    </row>
    <row r="8" spans="1:11">
      <c r="A8" s="48"/>
      <c r="B8" s="49" t="s">
        <v>282</v>
      </c>
      <c r="C8" s="49"/>
      <c r="D8" s="50"/>
      <c r="E8" s="51">
        <v>154</v>
      </c>
      <c r="F8" s="52">
        <f>E8/SUM(E$2:E$18)</f>
        <v>7.1306067376612535E-9</v>
      </c>
      <c r="H8" s="41"/>
    </row>
    <row r="9" spans="1:11">
      <c r="A9" s="48"/>
      <c r="B9" s="49" t="s">
        <v>281</v>
      </c>
      <c r="C9" s="49"/>
      <c r="D9" s="50"/>
      <c r="E9" s="51">
        <v>385976086</v>
      </c>
      <c r="F9" s="52">
        <f>E9/SUM(E$2:E$18)</f>
        <v>1.7871712203946229E-2</v>
      </c>
      <c r="H9" s="41"/>
    </row>
    <row r="10" spans="1:11">
      <c r="A10" s="48"/>
      <c r="B10" s="49" t="s">
        <v>280</v>
      </c>
      <c r="C10" s="49"/>
      <c r="D10" s="50"/>
      <c r="E10" s="51">
        <v>557249387</v>
      </c>
      <c r="F10" s="52">
        <f>E10/SUM(E$2:E$18)</f>
        <v>2.5802118399349372E-2</v>
      </c>
      <c r="H10" s="41"/>
    </row>
    <row r="11" spans="1:11">
      <c r="A11" s="53"/>
      <c r="B11" s="54" t="s">
        <v>278</v>
      </c>
      <c r="C11" s="54" t="s">
        <v>305</v>
      </c>
      <c r="D11" s="55"/>
      <c r="E11" s="56">
        <v>1566292</v>
      </c>
      <c r="F11" s="57">
        <f>E11/SUM(E$2:E$18)</f>
        <v>7.2523456417824159E-5</v>
      </c>
      <c r="H11" s="41"/>
    </row>
    <row r="12" spans="1:11">
      <c r="A12" s="53"/>
      <c r="B12" s="54" t="s">
        <v>277</v>
      </c>
      <c r="C12" s="54" t="s">
        <v>305</v>
      </c>
      <c r="D12" s="55">
        <v>42034</v>
      </c>
      <c r="E12" s="56">
        <v>246365</v>
      </c>
      <c r="F12" s="57">
        <f>E12/SUM(E$2:E$18)</f>
        <v>1.1407350187817628E-5</v>
      </c>
      <c r="H12" s="41"/>
    </row>
    <row r="13" spans="1:11">
      <c r="A13" s="58"/>
      <c r="B13" s="59" t="s">
        <v>276</v>
      </c>
      <c r="C13" s="59"/>
      <c r="D13" s="60">
        <v>41921</v>
      </c>
      <c r="E13" s="61">
        <v>123238330</v>
      </c>
      <c r="F13" s="62">
        <f>E13/SUM(E$2:E$18)</f>
        <v>5.7062601703644217E-3</v>
      </c>
      <c r="H13" s="41"/>
    </row>
    <row r="14" spans="1:11">
      <c r="A14" s="58"/>
      <c r="B14" s="59" t="s">
        <v>275</v>
      </c>
      <c r="C14" s="59"/>
      <c r="D14" s="60">
        <v>41921</v>
      </c>
      <c r="E14" s="61">
        <v>120964517</v>
      </c>
      <c r="F14" s="62">
        <f>E14/SUM(E$2:E$18)</f>
        <v>5.60097662297493E-3</v>
      </c>
      <c r="H14" s="41"/>
    </row>
    <row r="15" spans="1:11">
      <c r="A15" s="63"/>
      <c r="B15" s="64" t="s">
        <v>274</v>
      </c>
      <c r="C15" s="64"/>
      <c r="D15" s="65"/>
      <c r="E15" s="66">
        <v>291549995</v>
      </c>
      <c r="F15" s="67">
        <f>E15/SUM(E$2:E$18)</f>
        <v>1.3499534796831849E-2</v>
      </c>
      <c r="H15" s="41"/>
    </row>
    <row r="16" spans="1:11">
      <c r="A16" s="63"/>
      <c r="B16" s="64" t="s">
        <v>271</v>
      </c>
      <c r="C16" s="64"/>
      <c r="D16" s="65"/>
      <c r="E16" s="66">
        <v>127600299</v>
      </c>
      <c r="F16" s="67">
        <f>E16/SUM(E$2:E$18)</f>
        <v>5.9082308556947438E-3</v>
      </c>
      <c r="H16" s="41"/>
    </row>
    <row r="17" spans="1:8">
      <c r="A17" s="68"/>
      <c r="B17" s="69" t="s">
        <v>72</v>
      </c>
      <c r="C17" s="69"/>
      <c r="D17" s="70"/>
      <c r="E17" s="71">
        <v>394404028</v>
      </c>
      <c r="F17" s="72">
        <f>E17/SUM(E$2:E$18)</f>
        <v>1.8261948178035958E-2</v>
      </c>
      <c r="H17" s="41"/>
    </row>
    <row r="18" spans="1:8" ht="16" thickBot="1">
      <c r="A18" s="73"/>
      <c r="B18" s="74" t="s">
        <v>272</v>
      </c>
      <c r="C18" s="74"/>
      <c r="D18" s="75"/>
      <c r="E18" s="76">
        <v>2513794</v>
      </c>
      <c r="F18" s="77">
        <f>E18/SUM(E$2:E$18)</f>
        <v>1.1639530151618463E-4</v>
      </c>
      <c r="H18" s="41"/>
    </row>
    <row r="19" spans="1:8" s="41" customFormat="1" ht="20" customHeight="1"/>
    <row r="20" spans="1:8" s="41" customFormat="1"/>
    <row r="21" spans="1:8" s="41" customFormat="1"/>
    <row r="22" spans="1:8" s="41" customFormat="1"/>
    <row r="23" spans="1:8" s="41" customFormat="1"/>
    <row r="24" spans="1:8" s="41" customFormat="1"/>
    <row r="25" spans="1:8" s="41" customFormat="1"/>
    <row r="26" spans="1:8" s="41" customFormat="1"/>
    <row r="27" spans="1:8" s="41" customFormat="1"/>
    <row r="28" spans="1:8" s="41" customFormat="1"/>
    <row r="29" spans="1:8" s="41" customFormat="1"/>
    <row r="30" spans="1:8" s="41" customFormat="1"/>
    <row r="31" spans="1:8" s="41" customFormat="1"/>
    <row r="32" spans="1:8" s="41" customFormat="1"/>
    <row r="33" spans="8:8" s="41" customFormat="1"/>
    <row r="34" spans="8:8" s="41" customFormat="1" hidden="1"/>
    <row r="35" spans="8:8" hidden="1">
      <c r="H35" s="41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G5" sqref="G5"/>
    </sheetView>
  </sheetViews>
  <sheetFormatPr baseColWidth="10" defaultRowHeight="15" x14ac:dyDescent="0"/>
  <cols>
    <col min="1" max="1" width="12.6640625" bestFit="1" customWidth="1"/>
    <col min="2" max="2" width="11.33203125" bestFit="1" customWidth="1"/>
    <col min="3" max="3" width="15.1640625" bestFit="1" customWidth="1"/>
    <col min="7" max="7" width="26.83203125" bestFit="1" customWidth="1"/>
  </cols>
  <sheetData>
    <row r="1" spans="1:7">
      <c r="A1" s="91" t="s">
        <v>212</v>
      </c>
      <c r="B1" s="91" t="s">
        <v>307</v>
      </c>
      <c r="C1" s="91" t="s">
        <v>213</v>
      </c>
    </row>
    <row r="2" spans="1:7">
      <c r="A2" s="78" t="s">
        <v>216</v>
      </c>
      <c r="B2" s="78" t="s">
        <v>261</v>
      </c>
      <c r="C2" s="79">
        <v>1445</v>
      </c>
    </row>
    <row r="3" spans="1:7">
      <c r="A3" s="78" t="s">
        <v>217</v>
      </c>
      <c r="B3" s="78" t="s">
        <v>261</v>
      </c>
      <c r="C3" s="79">
        <v>274666</v>
      </c>
      <c r="G3" t="s">
        <v>311</v>
      </c>
    </row>
    <row r="4" spans="1:7">
      <c r="A4" s="78" t="s">
        <v>218</v>
      </c>
      <c r="B4" s="78" t="s">
        <v>261</v>
      </c>
      <c r="C4" s="79">
        <v>40168</v>
      </c>
      <c r="G4" t="s">
        <v>312</v>
      </c>
    </row>
    <row r="5" spans="1:7">
      <c r="A5" s="78" t="s">
        <v>47</v>
      </c>
      <c r="B5" s="78" t="s">
        <v>261</v>
      </c>
      <c r="C5" s="79">
        <v>20290784</v>
      </c>
      <c r="G5" t="s">
        <v>287</v>
      </c>
    </row>
    <row r="6" spans="1:7">
      <c r="A6" s="78" t="s">
        <v>42</v>
      </c>
      <c r="B6" s="78" t="s">
        <v>261</v>
      </c>
      <c r="C6" s="79">
        <v>144838423</v>
      </c>
      <c r="G6" t="s">
        <v>313</v>
      </c>
    </row>
    <row r="7" spans="1:7">
      <c r="A7" s="80" t="s">
        <v>47</v>
      </c>
      <c r="B7" s="80" t="s">
        <v>48</v>
      </c>
      <c r="C7" s="81">
        <v>10279245513</v>
      </c>
      <c r="G7" t="s">
        <v>314</v>
      </c>
    </row>
    <row r="8" spans="1:7">
      <c r="A8" s="82" t="s">
        <v>47</v>
      </c>
      <c r="B8" s="82" t="s">
        <v>308</v>
      </c>
      <c r="C8" s="83">
        <v>30</v>
      </c>
      <c r="G8" t="s">
        <v>315</v>
      </c>
    </row>
    <row r="9" spans="1:7">
      <c r="A9" s="82" t="s">
        <v>42</v>
      </c>
      <c r="B9" s="82" t="s">
        <v>308</v>
      </c>
      <c r="C9" s="83">
        <v>4326421</v>
      </c>
    </row>
    <row r="10" spans="1:7">
      <c r="A10" s="84" t="s">
        <v>216</v>
      </c>
      <c r="B10" s="84" t="s">
        <v>45</v>
      </c>
      <c r="C10" s="85">
        <v>43366</v>
      </c>
    </row>
    <row r="11" spans="1:7">
      <c r="A11" s="84" t="s">
        <v>217</v>
      </c>
      <c r="B11" s="84" t="s">
        <v>45</v>
      </c>
      <c r="C11" s="85">
        <v>185119744</v>
      </c>
    </row>
    <row r="12" spans="1:7">
      <c r="A12" s="84" t="s">
        <v>47</v>
      </c>
      <c r="B12" s="84" t="s">
        <v>45</v>
      </c>
      <c r="C12" s="85">
        <v>87622</v>
      </c>
    </row>
    <row r="13" spans="1:7">
      <c r="A13" s="84" t="s">
        <v>42</v>
      </c>
      <c r="B13" s="84" t="s">
        <v>45</v>
      </c>
      <c r="C13" s="85">
        <v>9188420652</v>
      </c>
    </row>
    <row r="14" spans="1:7">
      <c r="A14" s="86" t="s">
        <v>217</v>
      </c>
      <c r="B14" s="86" t="s">
        <v>36</v>
      </c>
      <c r="C14" s="87">
        <v>17424</v>
      </c>
    </row>
    <row r="15" spans="1:7">
      <c r="A15" s="86" t="s">
        <v>47</v>
      </c>
      <c r="B15" s="86" t="s">
        <v>36</v>
      </c>
      <c r="C15" s="87">
        <v>10665</v>
      </c>
    </row>
    <row r="16" spans="1:7">
      <c r="A16" s="86" t="s">
        <v>42</v>
      </c>
      <c r="B16" s="86" t="s">
        <v>36</v>
      </c>
      <c r="C16" s="87">
        <v>829936474</v>
      </c>
    </row>
    <row r="17" spans="1:3">
      <c r="A17" s="88" t="s">
        <v>42</v>
      </c>
      <c r="B17" s="88" t="s">
        <v>309</v>
      </c>
      <c r="C17" s="89">
        <v>1161125</v>
      </c>
    </row>
    <row r="18" spans="1:3">
      <c r="A18" s="30" t="s">
        <v>47</v>
      </c>
      <c r="B18" s="30" t="s">
        <v>310</v>
      </c>
      <c r="C18" s="90">
        <v>1146660</v>
      </c>
    </row>
    <row r="19" spans="1:3">
      <c r="A19" s="30" t="s">
        <v>42</v>
      </c>
      <c r="B19" s="30" t="s">
        <v>310</v>
      </c>
      <c r="C19" s="90">
        <v>942078967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RAW sample output</vt:lpstr>
      <vt:lpstr>RAW + Description</vt:lpstr>
      <vt:lpstr>user_access</vt:lpstr>
      <vt:lpstr>product types</vt:lpstr>
      <vt:lpstr>Product Types (2)</vt:lpstr>
      <vt:lpstr>user type by user access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</dc:creator>
  <cp:lastModifiedBy>RS</cp:lastModifiedBy>
  <dcterms:created xsi:type="dcterms:W3CDTF">2015-12-16T19:55:27Z</dcterms:created>
  <dcterms:modified xsi:type="dcterms:W3CDTF">2015-12-23T15:38:32Z</dcterms:modified>
</cp:coreProperties>
</file>