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555" yWindow="540" windowWidth="20730" windowHeight="11760" tabRatio="500" activeTab="1"/>
  </bookViews>
  <sheets>
    <sheet name="_INFO_" sheetId="3" r:id="rId1"/>
    <sheet name="Music" sheetId="1" r:id="rId2"/>
    <sheet name="Video" sheetId="2" r:id="rId3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13" i="2" l="1"/>
  <c r="P12" i="2"/>
  <c r="P11" i="2"/>
  <c r="P10" i="2"/>
  <c r="P8" i="2"/>
  <c r="P7" i="2"/>
  <c r="P6" i="2"/>
  <c r="P4" i="2"/>
  <c r="P3" i="2"/>
  <c r="P4" i="1"/>
  <c r="P3" i="1"/>
  <c r="P15" i="1"/>
  <c r="P14" i="1"/>
  <c r="P13" i="1"/>
  <c r="P12" i="1"/>
  <c r="P11" i="1"/>
  <c r="P10" i="1"/>
  <c r="P9" i="1"/>
  <c r="P8" i="1"/>
  <c r="P7" i="1"/>
  <c r="P6" i="1"/>
  <c r="P19" i="1"/>
  <c r="P18" i="1"/>
  <c r="P17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19" i="1"/>
  <c r="Q18" i="1"/>
  <c r="Q17" i="1"/>
  <c r="Q15" i="1"/>
  <c r="Q14" i="1"/>
  <c r="Q13" i="1"/>
  <c r="Q12" i="1"/>
  <c r="Q11" i="1"/>
  <c r="Q10" i="1"/>
  <c r="Q9" i="1"/>
  <c r="Q8" i="1"/>
  <c r="Q7" i="1"/>
  <c r="Q6" i="1"/>
  <c r="Q4" i="1"/>
  <c r="Q3" i="1"/>
  <c r="Q4" i="2"/>
  <c r="Q3" i="2"/>
  <c r="Q8" i="2"/>
  <c r="Q7" i="2"/>
  <c r="Q6" i="2"/>
  <c r="Q13" i="2"/>
  <c r="Q12" i="2"/>
  <c r="Q11" i="2"/>
  <c r="Q10" i="2"/>
  <c r="P9" i="2"/>
</calcChain>
</file>

<file path=xl/sharedStrings.xml><?xml version="1.0" encoding="utf-8"?>
<sst xmlns="http://schemas.openxmlformats.org/spreadsheetml/2006/main" count="383" uniqueCount="116">
  <si>
    <t>DOWNLOADS</t>
  </si>
  <si>
    <t>Other Music Downloads</t>
  </si>
  <si>
    <t>RED Non-iTunes, non-amazon downloads</t>
  </si>
  <si>
    <t>Physical - manually entered</t>
  </si>
  <si>
    <t>STREAMS</t>
  </si>
  <si>
    <t>Other Music STREAMS</t>
  </si>
  <si>
    <t>RED (SPOTIFY+MUVE+DEEZER) - at 6% margin - net revenue</t>
  </si>
  <si>
    <t>Digital (non RED, non-OSC) Non-iTunes, non-amazon downloads (product type=music, transaction group=downloads)</t>
  </si>
  <si>
    <t>RED Non-Spotify, non-Muve, non-Deezer streams (product type=music, transaction group=Streams)</t>
  </si>
  <si>
    <t>Digital (Non-RED, non OSC) Non-Spotify, non-Muve, non-Deezer streams (product type=music, transaction group=Streams)</t>
  </si>
  <si>
    <t>Synch</t>
  </si>
  <si>
    <t>Publishing Services</t>
  </si>
  <si>
    <t>Other</t>
  </si>
  <si>
    <t>Performance Royalty</t>
  </si>
  <si>
    <t>MUSIC</t>
  </si>
  <si>
    <t>Compilations Non-iTunes, non-amazon downloads</t>
  </si>
  <si>
    <t>RED (iTunes + Amazon) - at 6% margin - net revenue -- Correct for iTunes USA</t>
  </si>
  <si>
    <t>RED (iTunes) - at 6% margin - net revenue</t>
  </si>
  <si>
    <t>Other Retail Video Downloads</t>
  </si>
  <si>
    <t>RETAIL VIDEO</t>
  </si>
  <si>
    <t>VIDEO SERVICES</t>
  </si>
  <si>
    <t>VIDEO</t>
  </si>
  <si>
    <t>Budget</t>
  </si>
  <si>
    <t>YAGO</t>
  </si>
  <si>
    <t>This file contains two Sheets, Music and Video</t>
  </si>
  <si>
    <t>Each sheet contains the same columns, namely:</t>
  </si>
  <si>
    <t>TrueUp_from_previous_month</t>
  </si>
  <si>
    <t>COLUMN</t>
  </si>
  <si>
    <t>DESCRIPTION</t>
  </si>
  <si>
    <t>Dollar Amount Much To ADD to the Estimated Value</t>
  </si>
  <si>
    <t>TrueUp Value to be ADDED to the Estimated Value</t>
  </si>
  <si>
    <t>Same Period Year Ago, to be COMPARED to the Total Value</t>
  </si>
  <si>
    <t>Budgeted Value to be COMPARED to the Total Value</t>
  </si>
  <si>
    <t xml:space="preserve">For the purpose of this document, the </t>
  </si>
  <si>
    <t>Total Value'  =  Estimated (Calculated) Value + Manual_Override + TrueUp</t>
  </si>
  <si>
    <t>Estimate_Current_Month</t>
  </si>
  <si>
    <t xml:space="preserve">ONLY FILL IN THE CELLS HIGHLIGHTED IN </t>
  </si>
  <si>
    <t>YELLOW</t>
  </si>
  <si>
    <t>or BLUE</t>
  </si>
  <si>
    <t>YouTube Video (Store is YouTube or VEVO, Product != Music, No RED, No OSC)</t>
  </si>
  <si>
    <t>YouTube Audio (Store is YouTube, Product = Music, No RED, No OSC)</t>
  </si>
  <si>
    <t>iTunes Music Video (No RED, No OSC)</t>
  </si>
  <si>
    <t>iTunes TV (No RED, No OSC)</t>
  </si>
  <si>
    <t>iTunes FILM (No RED, No OSC)</t>
  </si>
  <si>
    <t>Digital iTunes (Product = Music, No RED, No OSC, No Compilations)</t>
  </si>
  <si>
    <t>Digital Amazon (Product = Music, No RED, No OSC, No Compilations)</t>
  </si>
  <si>
    <t>Esimated_Value</t>
  </si>
  <si>
    <r>
      <t>Dollar Ammount for Current Month</t>
    </r>
    <r>
      <rPr>
        <i/>
        <sz val="12"/>
        <color theme="1"/>
        <rFont val="Calibri"/>
        <family val="2"/>
        <scheme val="minor"/>
      </rPr>
      <t xml:space="preserve"> (Only to be filed for designated rows)</t>
    </r>
  </si>
  <si>
    <t>Compilations (iTunes + Amazon)</t>
  </si>
  <si>
    <t>Compilations (SPOTIFY+MUVE+DEEZER)</t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</si>
  <si>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scheme val="minor"/>
      </rPr>
      <t xml:space="preserve"> Spotify (Product = Music, No RED, No OSC, No Compilations)</t>
    </r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</si>
  <si>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scheme val="minor"/>
      </rPr>
      <t xml:space="preserve"> Muve (Product = Music, No RED, No OSC, No Compilations)</t>
    </r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</si>
  <si>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scheme val="minor"/>
      </rPr>
      <t xml:space="preserve"> Deezer (Product = Music, No RED, No OSC, No Compilations)</t>
    </r>
  </si>
  <si>
    <r>
      <rPr>
        <sz val="12"/>
        <rFont val="Calibri"/>
        <family val="2"/>
        <scheme val="minor"/>
      </rPr>
      <t>Compilations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color theme="3" tint="0.39997558519241921"/>
        <rFont val="Calibri"/>
        <family val="2"/>
        <scheme val="minor"/>
      </rPr>
      <t>(</t>
    </r>
    <r>
      <rPr>
        <sz val="12"/>
        <color rgb="FF0070C0"/>
        <rFont val="Calibri"/>
        <family val="2"/>
        <scheme val="minor"/>
      </rPr>
      <t>Non-Spotify, non-Muve, non-Deezer streams (product type=music, transaction group=Streams)</t>
    </r>
  </si>
  <si>
    <t>Description</t>
  </si>
  <si>
    <t>item</t>
  </si>
  <si>
    <t>RED Digital Music - iTunes, Amazon</t>
  </si>
  <si>
    <t>Compilatios Digital Music - iTunes, Amazon</t>
  </si>
  <si>
    <t>Digital iTunes, xSC</t>
  </si>
  <si>
    <t>Digital Amazon, xSC</t>
  </si>
  <si>
    <t>label_sc_group</t>
  </si>
  <si>
    <t>release_is_compilation</t>
  </si>
  <si>
    <t>Music_vs_Video</t>
  </si>
  <si>
    <t>manualline</t>
  </si>
  <si>
    <t>Gross_Last_Modified</t>
  </si>
  <si>
    <t>Budget_Last_Modified</t>
  </si>
  <si>
    <t>iTunes</t>
  </si>
  <si>
    <t>Amazon</t>
  </si>
  <si>
    <t>iTunes, Amazon</t>
  </si>
  <si>
    <t>OtherStores</t>
  </si>
  <si>
    <t>Streaming</t>
  </si>
  <si>
    <t>Other Services</t>
  </si>
  <si>
    <t>Spotify,Muve,Deezer</t>
  </si>
  <si>
    <t>_Physical</t>
  </si>
  <si>
    <t>Spotify</t>
  </si>
  <si>
    <t>Muve</t>
  </si>
  <si>
    <t>_Performance Royalty</t>
  </si>
  <si>
    <t>_Synch</t>
  </si>
  <si>
    <t>_Publishing Services</t>
  </si>
  <si>
    <t>_Other Other Services</t>
  </si>
  <si>
    <t>Orchard</t>
  </si>
  <si>
    <t>RED</t>
  </si>
  <si>
    <t>Music</t>
  </si>
  <si>
    <t>NA</t>
  </si>
  <si>
    <t>YouTube</t>
  </si>
  <si>
    <t>Video</t>
  </si>
  <si>
    <t>Retail Video</t>
  </si>
  <si>
    <t>Video Services</t>
  </si>
  <si>
    <t>DONT EDIT PAST THIS COLUMN</t>
  </si>
  <si>
    <t>Allegro Digital Music - iTunes, Amazon</t>
  </si>
  <si>
    <t>Allegro (iTunes + Amazon) - at 10% (label ID 18805) - net revenue</t>
  </si>
  <si>
    <t>Allegro</t>
  </si>
  <si>
    <t>SelectO</t>
  </si>
  <si>
    <t>SelectO Digital Music - iTunes, Amazon</t>
  </si>
  <si>
    <t>SelectO (iTunes + Amazon) - at 14% (label ID 18655) - net revenue</t>
  </si>
  <si>
    <t>Allegro (SPOTIFY+MUVE+DEEZER) - at 10% margin - net revenue</t>
  </si>
  <si>
    <t>Selecto (SPOTIFY+MUVE+DEEZER) - at 14% margin - net revenue</t>
  </si>
  <si>
    <t>Allegro Non-iTunes, non-amazon downloads</t>
  </si>
  <si>
    <t>SelectO Non-iTunes, non-amazon downloads</t>
  </si>
  <si>
    <t>Allegro Non-Spotify, non-Muve, non-Deezer streams (product type=music, transaction group=Streams)</t>
  </si>
  <si>
    <t>SelectO Non-Spotify, non-Muve, non-Deezer streams (product type=music, transaction group=Streams)</t>
  </si>
  <si>
    <t>Allegro (iTunes) - at 10% margin - net revenue</t>
  </si>
  <si>
    <t>SelectO (iTunes) - at 14% margin - net revenue</t>
  </si>
  <si>
    <t>store_name</t>
  </si>
  <si>
    <t>storeid</t>
  </si>
  <si>
    <t>(1, 187)</t>
  </si>
  <si>
    <t>deezer</t>
  </si>
  <si>
    <t>(286, 497, 348)</t>
  </si>
  <si>
    <t>YouTube Movies</t>
  </si>
  <si>
    <t>Manual_Addition</t>
  </si>
  <si>
    <t>Store_MusicBucket</t>
  </si>
  <si>
    <t>Store_VideoBucket</t>
  </si>
  <si>
    <t>Download</t>
  </si>
  <si>
    <t>Physical</t>
  </si>
  <si>
    <t>INSTRUCTIONS    LOOK</t>
  </si>
  <si>
    <t xml:space="preserve">         ^^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</si>
</sst>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[$-409]m/d/yy\ h:mm\ AM/PM;@"/>
  </numFmts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b/>
      <sz val="3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9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rgb="FF000000"/>
      <name val="Calibri"/>
      <family val="2"/>
      <charset val="128"/>
      <scheme val="minor"/>
    </font>
    <font>
      <b/>
      <sz val="20"/>
      <color theme="0" tint="-4.9989318521683403E-2"/>
      <name val="Calibri"/>
      <scheme val="minor"/>
    </font>
    <font>
      <b/>
      <strike/>
      <sz val="12"/>
      <color theme="0" tint="-0.249977111117893"/>
      <name val="Calibri"/>
      <scheme val="minor"/>
    </font>
    <font>
      <strike/>
      <sz val="12"/>
      <color theme="0" tint="-0.249977111117893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0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BB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5FFE2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02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 applyFill="1"/>
    <xf numFmtId="164" fontId="0" fillId="0" borderId="0" xfId="27" applyNumberFormat="1" applyFont="1"/>
    <xf numFmtId="164" fontId="0" fillId="0" borderId="0" xfId="27" applyNumberFormat="1" applyFont="1" applyFill="1"/>
    <xf numFmtId="164" fontId="0" fillId="0" borderId="0" xfId="27" applyNumberFormat="1" applyFont="1" applyFill="1" applyAlignment="1">
      <alignment horizontal="center"/>
    </xf>
    <xf numFmtId="164" fontId="0" fillId="0" borderId="0" xfId="27" applyNumberFormat="1" applyFont="1" applyAlignment="1">
      <alignment horizontal="center"/>
    </xf>
    <xf numFmtId="0" fontId="0" fillId="5" borderId="0" xfId="0" applyFill="1"/>
    <xf numFmtId="0" fontId="0" fillId="3" borderId="3" xfId="0" applyFill="1" applyBorder="1"/>
    <xf numFmtId="0" fontId="0" fillId="6" borderId="5" xfId="0" applyFill="1" applyBorder="1"/>
    <xf numFmtId="0" fontId="3" fillId="5" borderId="0" xfId="0" applyFont="1" applyFill="1"/>
    <xf numFmtId="0" fontId="3" fillId="5" borderId="6" xfId="0" applyFont="1" applyFill="1" applyBorder="1"/>
    <xf numFmtId="0" fontId="0" fillId="7" borderId="4" xfId="0" applyFill="1" applyBorder="1"/>
    <xf numFmtId="0" fontId="3" fillId="7" borderId="2" xfId="0" applyFont="1" applyFill="1" applyBorder="1" applyAlignment="1">
      <alignment horizontal="right"/>
    </xf>
    <xf numFmtId="0" fontId="3" fillId="5" borderId="0" xfId="0" applyFont="1" applyFill="1" applyBorder="1"/>
    <xf numFmtId="0" fontId="0" fillId="5" borderId="0" xfId="0" applyFont="1" applyFill="1" applyBorder="1"/>
    <xf numFmtId="0" fontId="9" fillId="5" borderId="0" xfId="0" applyFont="1" applyFill="1"/>
    <xf numFmtId="0" fontId="9" fillId="5" borderId="0" xfId="0" quotePrefix="1" applyFont="1" applyFill="1" applyAlignment="1">
      <alignment horizontal="left" indent="1"/>
    </xf>
    <xf numFmtId="0" fontId="10" fillId="5" borderId="0" xfId="0" applyFont="1" applyFill="1"/>
    <xf numFmtId="0" fontId="0" fillId="5" borderId="0" xfId="0" applyFont="1" applyFill="1"/>
    <xf numFmtId="165" fontId="0" fillId="0" borderId="0" xfId="0" applyNumberFormat="1"/>
    <xf numFmtId="0" fontId="0" fillId="0" borderId="0" xfId="0" applyAlignment="1"/>
    <xf numFmtId="0" fontId="0" fillId="8" borderId="0" xfId="0" applyFill="1" applyAlignment="1"/>
    <xf numFmtId="164" fontId="7" fillId="3" borderId="0" xfId="27" applyNumberFormat="1" applyFont="1" applyFill="1" applyAlignment="1"/>
    <xf numFmtId="165" fontId="0" fillId="0" borderId="0" xfId="0" applyNumberFormat="1" applyAlignment="1"/>
    <xf numFmtId="0" fontId="0" fillId="0" borderId="0" xfId="0" applyFill="1" applyAlignment="1"/>
    <xf numFmtId="0" fontId="3" fillId="9" borderId="0" xfId="0" applyFont="1" applyFill="1" applyAlignment="1"/>
    <xf numFmtId="0" fontId="0" fillId="9" borderId="0" xfId="0" applyFill="1" applyAlignment="1"/>
    <xf numFmtId="164" fontId="7" fillId="9" borderId="0" xfId="27" applyNumberFormat="1" applyFont="1" applyFill="1" applyAlignment="1"/>
    <xf numFmtId="164" fontId="7" fillId="9" borderId="0" xfId="27" applyNumberFormat="1" applyFont="1" applyFill="1" applyAlignment="1">
      <alignment horizontal="center"/>
    </xf>
    <xf numFmtId="0" fontId="7" fillId="9" borderId="0" xfId="0" applyFont="1" applyFill="1" applyAlignment="1"/>
    <xf numFmtId="0" fontId="14" fillId="9" borderId="0" xfId="0" applyFont="1" applyFill="1" applyAlignment="1"/>
    <xf numFmtId="165" fontId="0" fillId="9" borderId="0" xfId="0" applyNumberFormat="1" applyFill="1" applyAlignment="1"/>
    <xf numFmtId="0" fontId="4" fillId="9" borderId="0" xfId="0" applyFont="1" applyFill="1" applyAlignment="1"/>
    <xf numFmtId="0" fontId="0" fillId="0" borderId="7" xfId="0" applyBorder="1" applyAlignment="1"/>
    <xf numFmtId="0" fontId="0" fillId="6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0" fontId="7" fillId="10" borderId="1" xfId="0" applyFont="1" applyFill="1" applyBorder="1" applyAlignment="1"/>
    <xf numFmtId="0" fontId="7" fillId="10" borderId="0" xfId="0" applyFont="1" applyFill="1" applyAlignment="1"/>
    <xf numFmtId="0" fontId="8" fillId="0" borderId="6" xfId="0" applyFont="1" applyBorder="1" applyAlignment="1">
      <alignment horizontal="center" vertical="center"/>
    </xf>
    <xf numFmtId="164" fontId="2" fillId="4" borderId="6" xfId="27" applyNumberFormat="1" applyFont="1" applyFill="1" applyBorder="1" applyAlignment="1">
      <alignment horizontal="center" vertical="center"/>
    </xf>
    <xf numFmtId="44" fontId="7" fillId="3" borderId="0" xfId="27" applyFont="1" applyFill="1" applyBorder="1" applyAlignment="1">
      <alignment horizontal="center"/>
    </xf>
    <xf numFmtId="44" fontId="7" fillId="9" borderId="0" xfId="27" applyFont="1" applyFill="1" applyBorder="1" applyAlignment="1">
      <alignment horizontal="center"/>
    </xf>
    <xf numFmtId="44" fontId="2" fillId="0" borderId="6" xfId="27" applyFont="1" applyBorder="1" applyAlignment="1">
      <alignment horizontal="center" vertical="center"/>
    </xf>
    <xf numFmtId="44" fontId="2" fillId="2" borderId="6" xfId="27" applyFont="1" applyFill="1" applyBorder="1" applyAlignment="1">
      <alignment horizontal="center" vertical="center"/>
    </xf>
    <xf numFmtId="44" fontId="7" fillId="9" borderId="0" xfId="27" applyNumberFormat="1" applyFont="1" applyFill="1" applyAlignment="1">
      <alignment horizontal="right"/>
    </xf>
    <xf numFmtId="44" fontId="7" fillId="3" borderId="0" xfId="27" applyNumberFormat="1" applyFont="1" applyFill="1" applyAlignment="1">
      <alignment horizontal="right"/>
    </xf>
    <xf numFmtId="0" fontId="0" fillId="0" borderId="6" xfId="0" applyFont="1" applyBorder="1" applyAlignment="1">
      <alignment horizontal="center" vertical="center"/>
    </xf>
    <xf numFmtId="0" fontId="3" fillId="10" borderId="6" xfId="0" applyFont="1" applyFill="1" applyBorder="1" applyAlignment="1">
      <alignment horizontal="center" vertical="center"/>
    </xf>
    <xf numFmtId="0" fontId="4" fillId="9" borderId="0" xfId="0" applyFont="1" applyFill="1" applyBorder="1" applyAlignment="1"/>
    <xf numFmtId="0" fontId="0" fillId="9" borderId="0" xfId="0" applyFill="1" applyBorder="1" applyAlignment="1"/>
    <xf numFmtId="165" fontId="0" fillId="9" borderId="0" xfId="0" applyNumberFormat="1" applyFill="1" applyBorder="1" applyAlignment="1"/>
    <xf numFmtId="0" fontId="0" fillId="0" borderId="0" xfId="0" applyBorder="1" applyAlignment="1"/>
    <xf numFmtId="44" fontId="11" fillId="8" borderId="0" xfId="27" applyFont="1" applyFill="1" applyBorder="1" applyAlignment="1"/>
    <xf numFmtId="44" fontId="7" fillId="3" borderId="0" xfId="27" applyFont="1" applyFill="1" applyBorder="1" applyAlignment="1"/>
    <xf numFmtId="0" fontId="0" fillId="10" borderId="0" xfId="0" applyFill="1" applyBorder="1" applyAlignment="1"/>
    <xf numFmtId="165" fontId="0" fillId="0" borderId="0" xfId="0" applyNumberFormat="1" applyBorder="1" applyAlignment="1"/>
    <xf numFmtId="0" fontId="3" fillId="9" borderId="0" xfId="0" applyFont="1" applyFill="1" applyBorder="1" applyAlignment="1"/>
    <xf numFmtId="44" fontId="7" fillId="9" borderId="0" xfId="27" applyFont="1" applyFill="1" applyBorder="1" applyAlignment="1"/>
    <xf numFmtId="0" fontId="14" fillId="0" borderId="0" xfId="0" applyFont="1" applyBorder="1" applyAlignment="1"/>
    <xf numFmtId="44" fontId="0" fillId="6" borderId="0" xfId="0" applyNumberFormat="1" applyFill="1" applyBorder="1" applyAlignment="1"/>
    <xf numFmtId="0" fontId="14" fillId="9" borderId="0" xfId="0" applyFont="1" applyFill="1" applyBorder="1" applyAlignment="1"/>
    <xf numFmtId="0" fontId="4" fillId="9" borderId="1" xfId="0" applyFont="1" applyFill="1" applyBorder="1" applyAlignment="1"/>
    <xf numFmtId="0" fontId="14" fillId="0" borderId="0" xfId="0" applyFont="1" applyAlignment="1"/>
    <xf numFmtId="164" fontId="0" fillId="0" borderId="0" xfId="27" applyNumberFormat="1" applyFont="1" applyFill="1" applyAlignment="1"/>
    <xf numFmtId="0" fontId="0" fillId="9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9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9" borderId="0" xfId="0" applyFill="1" applyBorder="1"/>
    <xf numFmtId="0" fontId="0" fillId="9" borderId="0" xfId="0" applyFill="1" applyBorder="1" applyAlignment="1">
      <alignment wrapText="1"/>
    </xf>
    <xf numFmtId="44" fontId="7" fillId="9" borderId="0" xfId="27" applyFont="1" applyFill="1" applyBorder="1"/>
    <xf numFmtId="165" fontId="0" fillId="9" borderId="0" xfId="0" applyNumberFormat="1" applyFill="1" applyBorder="1"/>
    <xf numFmtId="0" fontId="0" fillId="0" borderId="0" xfId="0" applyBorder="1"/>
    <xf numFmtId="0" fontId="0" fillId="0" borderId="0" xfId="0" applyBorder="1" applyAlignment="1">
      <alignment wrapText="1"/>
    </xf>
    <xf numFmtId="44" fontId="7" fillId="0" borderId="0" xfId="27" applyFont="1" applyBorder="1"/>
    <xf numFmtId="44" fontId="7" fillId="0" borderId="0" xfId="27" applyFont="1" applyBorder="1" applyAlignment="1">
      <alignment horizontal="center"/>
    </xf>
    <xf numFmtId="165" fontId="0" fillId="0" borderId="0" xfId="0" applyNumberFormat="1" applyBorder="1"/>
    <xf numFmtId="44" fontId="0" fillId="0" borderId="0" xfId="27" applyFont="1" applyBorder="1"/>
    <xf numFmtId="44" fontId="0" fillId="0" borderId="0" xfId="27" applyFont="1" applyBorder="1" applyAlignment="1">
      <alignment horizontal="center"/>
    </xf>
    <xf numFmtId="0" fontId="0" fillId="11" borderId="0" xfId="0" applyFill="1" applyBorder="1" applyAlignment="1"/>
    <xf numFmtId="0" fontId="0" fillId="11" borderId="0" xfId="0" applyFont="1" applyFill="1" applyBorder="1" applyAlignment="1"/>
    <xf numFmtId="0" fontId="13" fillId="11" borderId="0" xfId="0" applyFont="1" applyFill="1" applyBorder="1" applyAlignment="1"/>
    <xf numFmtId="0" fontId="2" fillId="11" borderId="0" xfId="0" applyFont="1" applyFill="1" applyBorder="1" applyAlignment="1"/>
    <xf numFmtId="0" fontId="0" fillId="11" borderId="0" xfId="0" applyFill="1" applyAlignment="1"/>
    <xf numFmtId="0" fontId="0" fillId="11" borderId="0" xfId="0" applyFont="1" applyFill="1" applyAlignment="1"/>
    <xf numFmtId="0" fontId="15" fillId="12" borderId="0" xfId="0" applyFont="1" applyFill="1"/>
    <xf numFmtId="0" fontId="16" fillId="5" borderId="0" xfId="0" applyFont="1" applyFill="1"/>
    <xf numFmtId="0" fontId="17" fillId="5" borderId="0" xfId="0" applyFont="1" applyFill="1"/>
  </cellXfs>
  <cellStyles count="402">
    <cellStyle name="Currency" xfId="27" builtinId="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B20" sqref="B20"/>
    </sheetView>
  </sheetViews>
  <sheetFormatPr defaultColWidth="0" defaultRowHeight="15.75" zeroHeight="1"/>
  <cols>
    <col min="1" max="1" width="10.875" customWidth="1"/>
    <col min="2" max="2" width="40" bestFit="1" customWidth="1"/>
    <col min="3" max="3" width="49.375" bestFit="1" customWidth="1"/>
    <col min="4" max="4" width="6" customWidth="1"/>
    <col min="5" max="5" width="10.875" customWidth="1"/>
    <col min="6" max="16384" width="10.875" hidden="1"/>
  </cols>
  <sheetData>
    <row r="1" spans="1:5">
      <c r="A1" s="6"/>
      <c r="B1" s="6"/>
      <c r="C1" s="6"/>
      <c r="D1" s="6"/>
      <c r="E1" s="6"/>
    </row>
    <row r="2" spans="1:5" ht="33.950000000000003" customHeight="1">
      <c r="A2" s="6"/>
      <c r="B2" s="17" t="s">
        <v>24</v>
      </c>
      <c r="C2" s="17"/>
      <c r="D2" s="6"/>
      <c r="E2" s="6"/>
    </row>
    <row r="3" spans="1:5" ht="16.5" thickBot="1">
      <c r="A3" s="6"/>
      <c r="B3" s="6"/>
      <c r="C3" s="6"/>
      <c r="D3" s="6"/>
      <c r="E3" s="6"/>
    </row>
    <row r="4" spans="1:5">
      <c r="A4" s="6"/>
      <c r="B4" s="12" t="s">
        <v>36</v>
      </c>
      <c r="C4" s="7" t="s">
        <v>37</v>
      </c>
      <c r="D4" s="6"/>
      <c r="E4" s="6"/>
    </row>
    <row r="5" spans="1:5" ht="16.5" thickBot="1">
      <c r="A5" s="6"/>
      <c r="B5" s="11"/>
      <c r="C5" s="8" t="s">
        <v>38</v>
      </c>
      <c r="D5" s="6"/>
      <c r="E5" s="6"/>
    </row>
    <row r="6" spans="1:5">
      <c r="A6" s="6"/>
      <c r="B6" s="6"/>
      <c r="C6" s="6"/>
      <c r="D6" s="6"/>
      <c r="E6" s="6"/>
    </row>
    <row r="7" spans="1:5" ht="26.25">
      <c r="A7" s="6"/>
      <c r="C7" s="86" t="s">
        <v>115</v>
      </c>
      <c r="D7" s="6"/>
      <c r="E7" s="6"/>
    </row>
    <row r="8" spans="1:5" ht="26.25">
      <c r="A8" s="6"/>
      <c r="B8" s="6"/>
      <c r="C8" s="86" t="s">
        <v>114</v>
      </c>
      <c r="D8" s="6"/>
      <c r="E8" s="6"/>
    </row>
    <row r="9" spans="1:5">
      <c r="A9" s="6"/>
      <c r="B9" s="6"/>
      <c r="C9" s="6"/>
      <c r="D9" s="6"/>
      <c r="E9" s="6"/>
    </row>
    <row r="10" spans="1:5">
      <c r="A10" s="6"/>
      <c r="B10" s="18" t="s">
        <v>25</v>
      </c>
      <c r="C10" s="6"/>
      <c r="D10" s="6"/>
      <c r="E10" s="6"/>
    </row>
    <row r="11" spans="1:5">
      <c r="A11" s="6"/>
      <c r="B11" s="6"/>
      <c r="C11" s="6"/>
      <c r="D11" s="6"/>
      <c r="E11" s="6"/>
    </row>
    <row r="12" spans="1:5">
      <c r="A12" s="6"/>
      <c r="B12" s="10" t="s">
        <v>27</v>
      </c>
      <c r="C12" s="10" t="s">
        <v>28</v>
      </c>
      <c r="D12" s="6"/>
      <c r="E12" s="6"/>
    </row>
    <row r="13" spans="1:5" ht="21" customHeight="1">
      <c r="A13" s="6"/>
      <c r="B13" s="13" t="s">
        <v>46</v>
      </c>
      <c r="C13" s="14" t="s">
        <v>47</v>
      </c>
      <c r="D13" s="6"/>
      <c r="E13" s="6"/>
    </row>
    <row r="14" spans="1:5">
      <c r="A14" s="6"/>
      <c r="B14" s="9" t="s">
        <v>109</v>
      </c>
      <c r="C14" s="6" t="s">
        <v>29</v>
      </c>
      <c r="D14" s="6"/>
      <c r="E14" s="6"/>
    </row>
    <row r="15" spans="1:5">
      <c r="A15" s="6"/>
      <c r="B15" s="87" t="s">
        <v>26</v>
      </c>
      <c r="C15" s="88" t="s">
        <v>30</v>
      </c>
      <c r="D15" s="6"/>
      <c r="E15" s="6"/>
    </row>
    <row r="16" spans="1:5">
      <c r="A16" s="6"/>
      <c r="B16" s="9" t="s">
        <v>22</v>
      </c>
      <c r="C16" s="6" t="s">
        <v>32</v>
      </c>
      <c r="D16" s="6"/>
      <c r="E16" s="6"/>
    </row>
    <row r="17" spans="1:5">
      <c r="A17" s="6"/>
      <c r="B17" s="87" t="s">
        <v>23</v>
      </c>
      <c r="C17" s="88" t="s">
        <v>31</v>
      </c>
      <c r="D17" s="6"/>
      <c r="E17" s="6"/>
    </row>
    <row r="18" spans="1:5">
      <c r="A18" s="6"/>
      <c r="B18" s="6"/>
      <c r="C18" s="6"/>
      <c r="D18" s="6"/>
      <c r="E18" s="6"/>
    </row>
    <row r="19" spans="1:5">
      <c r="A19" s="6"/>
      <c r="B19" s="6"/>
      <c r="C19" s="15" t="s">
        <v>33</v>
      </c>
      <c r="D19" s="6"/>
      <c r="E19" s="6"/>
    </row>
    <row r="20" spans="1:5">
      <c r="A20" s="6"/>
      <c r="B20" s="6"/>
      <c r="C20" s="16" t="s">
        <v>34</v>
      </c>
      <c r="D20" s="6"/>
      <c r="E20" s="6"/>
    </row>
    <row r="21" spans="1:5">
      <c r="A21" s="6"/>
      <c r="B21" s="6"/>
      <c r="C21" s="6"/>
      <c r="D21" s="6"/>
      <c r="E21" s="6"/>
    </row>
    <row r="22" spans="1:5">
      <c r="A22" s="6"/>
      <c r="B22" s="6"/>
      <c r="C22" s="6"/>
      <c r="D22" s="6"/>
      <c r="E22" s="6"/>
    </row>
    <row r="23" spans="1:5">
      <c r="A23" s="6"/>
      <c r="B23" s="6"/>
      <c r="C23" s="6"/>
      <c r="D23" s="6"/>
      <c r="E23" s="6"/>
    </row>
    <row r="24" spans="1:5" hidden="1">
      <c r="A24" s="6"/>
      <c r="B24" s="6"/>
      <c r="C24" s="6"/>
      <c r="D24" s="6"/>
      <c r="E24" s="6"/>
    </row>
    <row r="25" spans="1:5" hidden="1">
      <c r="A25" s="6"/>
      <c r="B25" s="6"/>
      <c r="C25" s="6"/>
      <c r="D25" s="6"/>
      <c r="E25" s="6"/>
    </row>
    <row r="26" spans="1:5" hidden="1">
      <c r="A26" s="6"/>
      <c r="B26" s="6"/>
      <c r="C26" s="6"/>
      <c r="D26" s="6"/>
      <c r="E26" s="6"/>
    </row>
    <row r="27" spans="1:5" hidden="1"/>
    <row r="28" spans="1:5" hidden="1"/>
    <row r="29" spans="1:5" hidden="1"/>
    <row r="30" spans="1:5" hidden="1"/>
    <row r="31" spans="1:5" hidden="1"/>
    <row r="32" spans="1:5" hidden="1"/>
    <row r="33" hidden="1"/>
    <row r="34" hidden="1"/>
    <row r="35" hidden="1"/>
    <row r="36" hidden="1"/>
    <row r="37" hidden="1"/>
    <row r="38" hidden="1"/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zoomScale="80" zoomScaleNormal="80" zoomScalePageLayoutView="80" workbookViewId="0">
      <pane ySplit="1" topLeftCell="A2" activePane="bottomLeft" state="frozenSplit"/>
      <selection activeCell="M1" sqref="M1"/>
      <selection pane="bottomLeft" activeCell="F29" sqref="F29"/>
    </sheetView>
  </sheetViews>
  <sheetFormatPr defaultColWidth="0" defaultRowHeight="15.75" zeroHeight="1"/>
  <cols>
    <col min="1" max="1" width="21.125" style="73" customWidth="1"/>
    <col min="2" max="2" width="39.75" style="74" customWidth="1"/>
    <col min="3" max="3" width="36.125" style="74" customWidth="1"/>
    <col min="4" max="4" width="22.125" style="73" bestFit="1" customWidth="1"/>
    <col min="5" max="5" width="16.375" style="78" bestFit="1" customWidth="1"/>
    <col min="6" max="6" width="14.875" style="79" bestFit="1" customWidth="1"/>
    <col min="7" max="7" width="27.625" style="73" bestFit="1" customWidth="1"/>
    <col min="8" max="8" width="13.625" style="66" bestFit="1" customWidth="1"/>
    <col min="9" max="12" width="11" style="73" customWidth="1"/>
    <col min="13" max="13" width="15.125" style="73" customWidth="1"/>
    <col min="14" max="14" width="11.125" style="73" customWidth="1"/>
    <col min="15" max="15" width="18.5" style="73" bestFit="1" customWidth="1"/>
    <col min="16" max="17" width="18.5" style="77" bestFit="1" customWidth="1"/>
    <col min="18" max="19" width="0" style="1" hidden="1" customWidth="1"/>
    <col min="20" max="16384" width="11" style="1" hidden="1"/>
  </cols>
  <sheetData>
    <row r="1" spans="1:17" ht="46.5">
      <c r="A1" s="39" t="s">
        <v>14</v>
      </c>
      <c r="B1" s="47" t="s">
        <v>55</v>
      </c>
      <c r="C1" s="47" t="s">
        <v>54</v>
      </c>
      <c r="D1" s="34" t="s">
        <v>35</v>
      </c>
      <c r="E1" s="43" t="s">
        <v>109</v>
      </c>
      <c r="F1" s="44" t="s">
        <v>22</v>
      </c>
      <c r="G1" s="48" t="s">
        <v>88</v>
      </c>
      <c r="H1" s="35" t="s">
        <v>104</v>
      </c>
      <c r="I1" s="35" t="s">
        <v>103</v>
      </c>
      <c r="J1" s="35" t="s">
        <v>60</v>
      </c>
      <c r="K1" s="35" t="s">
        <v>61</v>
      </c>
      <c r="L1" s="35" t="s">
        <v>62</v>
      </c>
      <c r="M1" s="35" t="s">
        <v>110</v>
      </c>
      <c r="N1" s="35" t="s">
        <v>111</v>
      </c>
      <c r="O1" s="35" t="s">
        <v>63</v>
      </c>
      <c r="P1" s="36" t="s">
        <v>64</v>
      </c>
      <c r="Q1" s="36" t="s">
        <v>65</v>
      </c>
    </row>
    <row r="2" spans="1:17" ht="23.25">
      <c r="A2" s="49" t="s">
        <v>0</v>
      </c>
      <c r="B2" s="50"/>
      <c r="C2" s="50"/>
      <c r="D2" s="50"/>
      <c r="E2" s="50"/>
      <c r="F2" s="50"/>
      <c r="G2" s="50"/>
      <c r="H2" s="65"/>
      <c r="I2" s="50"/>
      <c r="J2" s="50"/>
      <c r="K2" s="50"/>
      <c r="L2" s="50"/>
      <c r="M2" s="50"/>
      <c r="N2" s="50"/>
      <c r="O2" s="50"/>
      <c r="P2" s="51"/>
      <c r="Q2" s="51"/>
    </row>
    <row r="3" spans="1:17">
      <c r="A3" s="52"/>
      <c r="B3" s="80" t="s">
        <v>58</v>
      </c>
      <c r="C3" s="80" t="s">
        <v>44</v>
      </c>
      <c r="D3" s="53"/>
      <c r="E3" s="54">
        <v>0</v>
      </c>
      <c r="F3" s="41">
        <v>9306766.6036123</v>
      </c>
      <c r="G3" s="55"/>
      <c r="H3" s="66">
        <v>1</v>
      </c>
      <c r="I3" s="52" t="s">
        <v>66</v>
      </c>
      <c r="J3" s="52" t="s">
        <v>80</v>
      </c>
      <c r="K3" s="52" t="b">
        <v>0</v>
      </c>
      <c r="L3" s="52" t="s">
        <v>82</v>
      </c>
      <c r="M3" s="52" t="s">
        <v>112</v>
      </c>
      <c r="N3" s="52" t="s">
        <v>83</v>
      </c>
      <c r="O3" s="52" t="s">
        <v>83</v>
      </c>
      <c r="P3" s="56" t="str">
        <f ca="1">IF(D3, NOW(), "NA")</f>
        <v>NA</v>
      </c>
      <c r="Q3" s="56">
        <f ca="1">IF(F3, NOW(), "NA")</f>
        <v>41849.503852893518</v>
      </c>
    </row>
    <row r="4" spans="1:17">
      <c r="A4" s="52"/>
      <c r="B4" s="80" t="s">
        <v>59</v>
      </c>
      <c r="C4" s="80" t="s">
        <v>45</v>
      </c>
      <c r="D4" s="53"/>
      <c r="E4" s="54">
        <v>0</v>
      </c>
      <c r="F4" s="41">
        <v>1222000</v>
      </c>
      <c r="G4" s="55"/>
      <c r="H4" s="66">
        <v>187</v>
      </c>
      <c r="I4" s="52" t="s">
        <v>67</v>
      </c>
      <c r="J4" s="52" t="s">
        <v>80</v>
      </c>
      <c r="K4" s="52" t="b">
        <v>0</v>
      </c>
      <c r="L4" s="52" t="s">
        <v>82</v>
      </c>
      <c r="M4" s="52" t="s">
        <v>112</v>
      </c>
      <c r="N4" s="52" t="s">
        <v>83</v>
      </c>
      <c r="O4" s="52" t="s">
        <v>83</v>
      </c>
      <c r="P4" s="56" t="str">
        <f ca="1">IF(D4, NOW(), "NA")</f>
        <v>NA</v>
      </c>
      <c r="Q4" s="56">
        <f ca="1">IF(F4, NOW(), "NA")</f>
        <v>41849.503852893518</v>
      </c>
    </row>
    <row r="5" spans="1:17">
      <c r="A5" s="57" t="s">
        <v>1</v>
      </c>
      <c r="B5" s="50"/>
      <c r="C5" s="50"/>
      <c r="D5" s="50"/>
      <c r="E5" s="58"/>
      <c r="F5" s="42"/>
      <c r="G5" s="50"/>
      <c r="H5" s="65"/>
      <c r="I5" s="50"/>
      <c r="J5" s="50"/>
      <c r="K5" s="50"/>
      <c r="L5" s="50"/>
      <c r="M5" s="50"/>
      <c r="N5" s="50"/>
      <c r="O5" s="50"/>
      <c r="P5" s="51"/>
      <c r="Q5" s="51"/>
    </row>
    <row r="6" spans="1:17">
      <c r="A6" s="52"/>
      <c r="B6" s="81" t="s">
        <v>56</v>
      </c>
      <c r="C6" s="81" t="s">
        <v>16</v>
      </c>
      <c r="D6" s="53"/>
      <c r="E6" s="54">
        <v>0</v>
      </c>
      <c r="F6" s="41">
        <v>196150</v>
      </c>
      <c r="G6" s="55"/>
      <c r="H6" s="66" t="s">
        <v>105</v>
      </c>
      <c r="I6" s="52" t="s">
        <v>68</v>
      </c>
      <c r="J6" s="52" t="s">
        <v>81</v>
      </c>
      <c r="K6" s="52" t="b">
        <v>0</v>
      </c>
      <c r="L6" s="52" t="s">
        <v>82</v>
      </c>
      <c r="M6" s="52" t="s">
        <v>112</v>
      </c>
      <c r="N6" s="52" t="s">
        <v>83</v>
      </c>
      <c r="O6" s="52" t="s">
        <v>83</v>
      </c>
      <c r="P6" s="56" t="str">
        <f t="shared" ref="P6:P15" ca="1" si="0">IF(D6, NOW(), "NA")</f>
        <v>NA</v>
      </c>
      <c r="Q6" s="56">
        <f t="shared" ref="Q6:Q15" ca="1" si="1">IF(F6, NOW(), "NA")</f>
        <v>41849.503852893518</v>
      </c>
    </row>
    <row r="7" spans="1:17">
      <c r="A7" s="52"/>
      <c r="B7" s="81" t="s">
        <v>89</v>
      </c>
      <c r="C7" s="81" t="s">
        <v>90</v>
      </c>
      <c r="D7" s="53"/>
      <c r="E7" s="54">
        <v>0</v>
      </c>
      <c r="F7" s="41">
        <v>14875.079953217904</v>
      </c>
      <c r="G7" s="55"/>
      <c r="H7" s="66" t="s">
        <v>105</v>
      </c>
      <c r="I7" s="52" t="s">
        <v>68</v>
      </c>
      <c r="J7" s="52" t="s">
        <v>91</v>
      </c>
      <c r="K7" s="52" t="b">
        <v>0</v>
      </c>
      <c r="L7" s="52" t="s">
        <v>82</v>
      </c>
      <c r="M7" s="52" t="s">
        <v>112</v>
      </c>
      <c r="N7" s="52" t="s">
        <v>83</v>
      </c>
      <c r="O7" s="52" t="s">
        <v>83</v>
      </c>
      <c r="P7" s="56" t="str">
        <f t="shared" ca="1" si="0"/>
        <v>NA</v>
      </c>
      <c r="Q7" s="56">
        <f t="shared" ca="1" si="1"/>
        <v>41849.503852893518</v>
      </c>
    </row>
    <row r="8" spans="1:17">
      <c r="A8" s="52"/>
      <c r="B8" s="81" t="s">
        <v>93</v>
      </c>
      <c r="C8" s="81" t="s">
        <v>94</v>
      </c>
      <c r="D8" s="53"/>
      <c r="E8" s="54">
        <v>0</v>
      </c>
      <c r="F8" s="41">
        <v>8367.2324736850715</v>
      </c>
      <c r="G8" s="55"/>
      <c r="H8" s="66" t="s">
        <v>105</v>
      </c>
      <c r="I8" s="52" t="s">
        <v>68</v>
      </c>
      <c r="J8" s="52" t="s">
        <v>92</v>
      </c>
      <c r="K8" s="52" t="b">
        <v>0</v>
      </c>
      <c r="L8" s="52" t="s">
        <v>82</v>
      </c>
      <c r="M8" s="52" t="s">
        <v>112</v>
      </c>
      <c r="N8" s="52" t="s">
        <v>83</v>
      </c>
      <c r="O8" s="52" t="s">
        <v>83</v>
      </c>
      <c r="P8" s="56" t="str">
        <f t="shared" ca="1" si="0"/>
        <v>NA</v>
      </c>
      <c r="Q8" s="56">
        <f t="shared" ca="1" si="1"/>
        <v>41849.503852893518</v>
      </c>
    </row>
    <row r="9" spans="1:17">
      <c r="A9" s="52"/>
      <c r="B9" s="82" t="s">
        <v>57</v>
      </c>
      <c r="C9" s="82" t="s">
        <v>48</v>
      </c>
      <c r="D9" s="53"/>
      <c r="E9" s="54"/>
      <c r="F9" s="41">
        <v>72762.689195357612</v>
      </c>
      <c r="G9" s="55"/>
      <c r="H9" s="66" t="s">
        <v>105</v>
      </c>
      <c r="I9" s="52" t="s">
        <v>68</v>
      </c>
      <c r="J9" s="52" t="s">
        <v>80</v>
      </c>
      <c r="K9" s="59" t="b">
        <v>1</v>
      </c>
      <c r="L9" s="52" t="s">
        <v>82</v>
      </c>
      <c r="M9" s="52" t="s">
        <v>112</v>
      </c>
      <c r="N9" s="52" t="s">
        <v>83</v>
      </c>
      <c r="O9" s="52" t="s">
        <v>83</v>
      </c>
      <c r="P9" s="56" t="str">
        <f t="shared" ca="1" si="0"/>
        <v>NA</v>
      </c>
      <c r="Q9" s="56">
        <f t="shared" ca="1" si="1"/>
        <v>41849.503852893518</v>
      </c>
    </row>
    <row r="10" spans="1:17">
      <c r="A10" s="52"/>
      <c r="B10" s="81" t="s">
        <v>7</v>
      </c>
      <c r="C10" s="81" t="s">
        <v>7</v>
      </c>
      <c r="D10" s="53"/>
      <c r="E10" s="54">
        <v>0</v>
      </c>
      <c r="F10" s="41">
        <v>857955.4765186552</v>
      </c>
      <c r="G10" s="55"/>
      <c r="H10" s="66" t="s">
        <v>83</v>
      </c>
      <c r="I10" s="52" t="s">
        <v>69</v>
      </c>
      <c r="J10" s="52" t="s">
        <v>80</v>
      </c>
      <c r="K10" s="52" t="b">
        <v>0</v>
      </c>
      <c r="L10" s="52" t="s">
        <v>82</v>
      </c>
      <c r="M10" s="52" t="s">
        <v>112</v>
      </c>
      <c r="N10" s="52" t="s">
        <v>83</v>
      </c>
      <c r="O10" s="52" t="s">
        <v>83</v>
      </c>
      <c r="P10" s="56" t="str">
        <f t="shared" ca="1" si="0"/>
        <v>NA</v>
      </c>
      <c r="Q10" s="56">
        <f t="shared" ca="1" si="1"/>
        <v>41849.503852893518</v>
      </c>
    </row>
    <row r="11" spans="1:17">
      <c r="A11" s="52"/>
      <c r="B11" s="81" t="s">
        <v>2</v>
      </c>
      <c r="C11" s="81" t="s">
        <v>2</v>
      </c>
      <c r="D11" s="53"/>
      <c r="E11" s="54">
        <v>0</v>
      </c>
      <c r="F11" s="41">
        <v>8500</v>
      </c>
      <c r="G11" s="55"/>
      <c r="H11" s="66" t="s">
        <v>83</v>
      </c>
      <c r="I11" s="52" t="s">
        <v>69</v>
      </c>
      <c r="J11" s="52" t="s">
        <v>81</v>
      </c>
      <c r="K11" s="52" t="b">
        <v>0</v>
      </c>
      <c r="L11" s="52" t="s">
        <v>82</v>
      </c>
      <c r="M11" s="52" t="s">
        <v>112</v>
      </c>
      <c r="N11" s="52" t="s">
        <v>83</v>
      </c>
      <c r="O11" s="52" t="s">
        <v>83</v>
      </c>
      <c r="P11" s="56" t="str">
        <f t="shared" ca="1" si="0"/>
        <v>NA</v>
      </c>
      <c r="Q11" s="56">
        <f t="shared" ca="1" si="1"/>
        <v>41849.503852893518</v>
      </c>
    </row>
    <row r="12" spans="1:17">
      <c r="A12" s="52"/>
      <c r="B12" s="81" t="s">
        <v>97</v>
      </c>
      <c r="C12" s="81" t="s">
        <v>97</v>
      </c>
      <c r="D12" s="53"/>
      <c r="E12" s="54">
        <v>0</v>
      </c>
      <c r="F12" s="41">
        <v>2251.1072808533677</v>
      </c>
      <c r="G12" s="55"/>
      <c r="H12" s="66" t="s">
        <v>83</v>
      </c>
      <c r="I12" s="52" t="s">
        <v>69</v>
      </c>
      <c r="J12" s="52" t="s">
        <v>91</v>
      </c>
      <c r="K12" s="52" t="b">
        <v>0</v>
      </c>
      <c r="L12" s="52" t="s">
        <v>82</v>
      </c>
      <c r="M12" s="52" t="s">
        <v>112</v>
      </c>
      <c r="N12" s="52" t="s">
        <v>83</v>
      </c>
      <c r="O12" s="52" t="s">
        <v>83</v>
      </c>
      <c r="P12" s="56" t="str">
        <f t="shared" ca="1" si="0"/>
        <v>NA</v>
      </c>
      <c r="Q12" s="56">
        <f t="shared" ca="1" si="1"/>
        <v>41849.503852893518</v>
      </c>
    </row>
    <row r="13" spans="1:17">
      <c r="A13" s="52"/>
      <c r="B13" s="81" t="s">
        <v>98</v>
      </c>
      <c r="C13" s="81" t="s">
        <v>98</v>
      </c>
      <c r="D13" s="53"/>
      <c r="E13" s="54">
        <v>0</v>
      </c>
      <c r="F13" s="41">
        <v>1266.2478454800189</v>
      </c>
      <c r="G13" s="55"/>
      <c r="H13" s="66" t="s">
        <v>83</v>
      </c>
      <c r="I13" s="52" t="s">
        <v>69</v>
      </c>
      <c r="J13" s="52" t="s">
        <v>92</v>
      </c>
      <c r="K13" s="52" t="b">
        <v>0</v>
      </c>
      <c r="L13" s="52" t="s">
        <v>82</v>
      </c>
      <c r="M13" s="52" t="s">
        <v>112</v>
      </c>
      <c r="N13" s="52" t="s">
        <v>83</v>
      </c>
      <c r="O13" s="52" t="s">
        <v>83</v>
      </c>
      <c r="P13" s="56" t="str">
        <f t="shared" ca="1" si="0"/>
        <v>NA</v>
      </c>
      <c r="Q13" s="56">
        <f t="shared" ca="1" si="1"/>
        <v>41849.503852893518</v>
      </c>
    </row>
    <row r="14" spans="1:17">
      <c r="A14" s="52"/>
      <c r="B14" s="82" t="s">
        <v>15</v>
      </c>
      <c r="C14" s="81" t="s">
        <v>15</v>
      </c>
      <c r="D14" s="53"/>
      <c r="E14" s="54">
        <v>0</v>
      </c>
      <c r="F14" s="41">
        <v>10823.910752249125</v>
      </c>
      <c r="G14" s="55"/>
      <c r="H14" s="66" t="s">
        <v>83</v>
      </c>
      <c r="I14" s="52" t="s">
        <v>69</v>
      </c>
      <c r="J14" s="52" t="s">
        <v>80</v>
      </c>
      <c r="K14" s="52" t="b">
        <v>1</v>
      </c>
      <c r="L14" s="52" t="s">
        <v>82</v>
      </c>
      <c r="M14" s="52" t="s">
        <v>112</v>
      </c>
      <c r="N14" s="52" t="s">
        <v>83</v>
      </c>
      <c r="O14" s="52" t="s">
        <v>83</v>
      </c>
      <c r="P14" s="56" t="str">
        <f t="shared" ca="1" si="0"/>
        <v>NA</v>
      </c>
      <c r="Q14" s="56">
        <f t="shared" ca="1" si="1"/>
        <v>41849.503852893518</v>
      </c>
    </row>
    <row r="15" spans="1:17">
      <c r="A15" s="52"/>
      <c r="B15" s="83" t="s">
        <v>3</v>
      </c>
      <c r="C15" s="83" t="s">
        <v>3</v>
      </c>
      <c r="D15" s="60">
        <v>263950.03999999998</v>
      </c>
      <c r="E15" s="54">
        <v>0</v>
      </c>
      <c r="F15" s="41">
        <v>327120</v>
      </c>
      <c r="G15" s="55"/>
      <c r="H15" s="66" t="s">
        <v>83</v>
      </c>
      <c r="I15" s="52" t="s">
        <v>73</v>
      </c>
      <c r="J15" s="52" t="s">
        <v>80</v>
      </c>
      <c r="K15" s="52" t="b">
        <v>0</v>
      </c>
      <c r="L15" s="52" t="s">
        <v>82</v>
      </c>
      <c r="M15" s="52" t="s">
        <v>112</v>
      </c>
      <c r="N15" s="52" t="s">
        <v>83</v>
      </c>
      <c r="O15" s="52" t="s">
        <v>113</v>
      </c>
      <c r="P15" s="56">
        <f t="shared" ca="1" si="0"/>
        <v>41849.503852893518</v>
      </c>
      <c r="Q15" s="56">
        <f t="shared" ca="1" si="1"/>
        <v>41849.503852893518</v>
      </c>
    </row>
    <row r="16" spans="1:17" ht="23.25">
      <c r="A16" s="49" t="s">
        <v>4</v>
      </c>
      <c r="B16" s="50"/>
      <c r="C16" s="50"/>
      <c r="D16" s="50"/>
      <c r="E16" s="58"/>
      <c r="F16" s="42"/>
      <c r="G16" s="50"/>
      <c r="H16" s="65"/>
      <c r="I16" s="50"/>
      <c r="J16" s="50"/>
      <c r="K16" s="50"/>
      <c r="L16" s="50"/>
      <c r="M16" s="50"/>
      <c r="N16" s="50"/>
      <c r="O16" s="50"/>
      <c r="P16" s="51"/>
      <c r="Q16" s="51"/>
    </row>
    <row r="17" spans="1:17">
      <c r="A17" s="52"/>
      <c r="B17" s="80" t="s">
        <v>50</v>
      </c>
      <c r="C17" s="80" t="s">
        <v>50</v>
      </c>
      <c r="D17" s="53"/>
      <c r="E17" s="54">
        <v>0</v>
      </c>
      <c r="F17" s="41">
        <v>3300000</v>
      </c>
      <c r="G17" s="55"/>
      <c r="H17" s="66">
        <v>286</v>
      </c>
      <c r="I17" s="52" t="s">
        <v>74</v>
      </c>
      <c r="J17" s="52" t="s">
        <v>80</v>
      </c>
      <c r="K17" s="52" t="b">
        <v>0</v>
      </c>
      <c r="L17" s="52" t="s">
        <v>82</v>
      </c>
      <c r="M17" s="52" t="s">
        <v>70</v>
      </c>
      <c r="N17" s="52" t="s">
        <v>83</v>
      </c>
      <c r="O17" s="52" t="s">
        <v>83</v>
      </c>
      <c r="P17" s="56" t="str">
        <f ca="1">IF(D17, NOW(), "NA")</f>
        <v>NA</v>
      </c>
      <c r="Q17" s="56">
        <f t="shared" ref="Q17:Q19" ca="1" si="2">IF(F17, NOW(), "NA")</f>
        <v>41849.503852893518</v>
      </c>
    </row>
    <row r="18" spans="1:17">
      <c r="A18" s="52"/>
      <c r="B18" s="80" t="s">
        <v>51</v>
      </c>
      <c r="C18" s="80" t="s">
        <v>51</v>
      </c>
      <c r="D18" s="53"/>
      <c r="E18" s="54">
        <v>0</v>
      </c>
      <c r="F18" s="41">
        <v>500000</v>
      </c>
      <c r="G18" s="55"/>
      <c r="H18" s="66">
        <v>497</v>
      </c>
      <c r="I18" s="52" t="s">
        <v>75</v>
      </c>
      <c r="J18" s="52" t="s">
        <v>80</v>
      </c>
      <c r="K18" s="52" t="b">
        <v>0</v>
      </c>
      <c r="L18" s="52" t="s">
        <v>82</v>
      </c>
      <c r="M18" s="52" t="s">
        <v>70</v>
      </c>
      <c r="N18" s="52" t="s">
        <v>83</v>
      </c>
      <c r="O18" s="52" t="s">
        <v>83</v>
      </c>
      <c r="P18" s="56" t="str">
        <f ca="1">IF(D18, NOW(), "NA")</f>
        <v>NA</v>
      </c>
      <c r="Q18" s="56">
        <f t="shared" ca="1" si="2"/>
        <v>41849.503852893518</v>
      </c>
    </row>
    <row r="19" spans="1:17">
      <c r="A19" s="52"/>
      <c r="B19" s="80" t="s">
        <v>52</v>
      </c>
      <c r="C19" s="80" t="s">
        <v>52</v>
      </c>
      <c r="D19" s="53"/>
      <c r="E19" s="54">
        <v>0</v>
      </c>
      <c r="F19" s="41">
        <v>277728.15731586103</v>
      </c>
      <c r="G19" s="55"/>
      <c r="H19" s="66">
        <v>348</v>
      </c>
      <c r="I19" s="52" t="s">
        <v>106</v>
      </c>
      <c r="J19" s="52" t="s">
        <v>80</v>
      </c>
      <c r="K19" s="52" t="b">
        <v>0</v>
      </c>
      <c r="L19" s="52" t="s">
        <v>82</v>
      </c>
      <c r="M19" s="52" t="s">
        <v>70</v>
      </c>
      <c r="N19" s="52" t="s">
        <v>83</v>
      </c>
      <c r="O19" s="52" t="s">
        <v>83</v>
      </c>
      <c r="P19" s="56" t="str">
        <f ca="1">IF(D19, NOW(), "NA")</f>
        <v>NA</v>
      </c>
      <c r="Q19" s="56">
        <f t="shared" ca="1" si="2"/>
        <v>41849.503852893518</v>
      </c>
    </row>
    <row r="20" spans="1:17">
      <c r="A20" s="57" t="s">
        <v>5</v>
      </c>
      <c r="B20" s="50"/>
      <c r="C20" s="50"/>
      <c r="D20" s="50"/>
      <c r="E20" s="58"/>
      <c r="F20" s="42"/>
      <c r="G20" s="50"/>
      <c r="H20" s="65"/>
      <c r="I20" s="50"/>
      <c r="J20" s="50"/>
      <c r="K20" s="50"/>
      <c r="L20" s="50"/>
      <c r="M20" s="61"/>
      <c r="N20" s="50"/>
      <c r="O20" s="50"/>
      <c r="P20" s="51"/>
      <c r="Q20" s="51"/>
    </row>
    <row r="21" spans="1:17">
      <c r="A21" s="52"/>
      <c r="B21" s="81" t="s">
        <v>6</v>
      </c>
      <c r="C21" s="81" t="s">
        <v>6</v>
      </c>
      <c r="D21" s="53"/>
      <c r="E21" s="54">
        <v>0</v>
      </c>
      <c r="F21" s="41">
        <v>27500.000000000004</v>
      </c>
      <c r="G21" s="55"/>
      <c r="H21" s="66" t="s">
        <v>107</v>
      </c>
      <c r="I21" s="52" t="s">
        <v>72</v>
      </c>
      <c r="J21" s="52" t="s">
        <v>81</v>
      </c>
      <c r="K21" s="52" t="b">
        <v>0</v>
      </c>
      <c r="L21" s="52" t="s">
        <v>82</v>
      </c>
      <c r="M21" s="52" t="s">
        <v>70</v>
      </c>
      <c r="N21" s="52" t="s">
        <v>83</v>
      </c>
      <c r="O21" s="52" t="s">
        <v>83</v>
      </c>
      <c r="P21" s="56" t="str">
        <f t="shared" ref="P21:P33" ca="1" si="3">IF(D21, NOW(), "NA")</f>
        <v>NA</v>
      </c>
      <c r="Q21" s="56">
        <f t="shared" ref="Q21:Q33" ca="1" si="4">IF(F21, NOW(), "NA")</f>
        <v>41849.503852893518</v>
      </c>
    </row>
    <row r="22" spans="1:17">
      <c r="A22" s="52"/>
      <c r="B22" s="81" t="s">
        <v>95</v>
      </c>
      <c r="C22" s="81" t="s">
        <v>95</v>
      </c>
      <c r="D22" s="53"/>
      <c r="E22" s="54">
        <v>0</v>
      </c>
      <c r="F22" s="41">
        <v>7997.354813558014</v>
      </c>
      <c r="G22" s="55"/>
      <c r="H22" s="66" t="s">
        <v>107</v>
      </c>
      <c r="I22" s="52" t="s">
        <v>72</v>
      </c>
      <c r="J22" s="52" t="s">
        <v>91</v>
      </c>
      <c r="K22" s="52" t="b">
        <v>0</v>
      </c>
      <c r="L22" s="52" t="s">
        <v>82</v>
      </c>
      <c r="M22" s="52" t="s">
        <v>70</v>
      </c>
      <c r="N22" s="52" t="s">
        <v>83</v>
      </c>
      <c r="O22" s="52" t="s">
        <v>83</v>
      </c>
      <c r="P22" s="56" t="str">
        <f t="shared" ca="1" si="3"/>
        <v>NA</v>
      </c>
      <c r="Q22" s="56">
        <f t="shared" ca="1" si="4"/>
        <v>41849.503852893518</v>
      </c>
    </row>
    <row r="23" spans="1:17">
      <c r="A23" s="52"/>
      <c r="B23" s="81" t="s">
        <v>96</v>
      </c>
      <c r="C23" s="81" t="s">
        <v>96</v>
      </c>
      <c r="D23" s="53"/>
      <c r="E23" s="54">
        <v>0</v>
      </c>
      <c r="F23" s="41">
        <v>4498.5120826263819</v>
      </c>
      <c r="G23" s="55"/>
      <c r="H23" s="66" t="s">
        <v>107</v>
      </c>
      <c r="I23" s="52" t="s">
        <v>72</v>
      </c>
      <c r="J23" s="52" t="s">
        <v>92</v>
      </c>
      <c r="K23" s="52" t="b">
        <v>0</v>
      </c>
      <c r="L23" s="52" t="s">
        <v>82</v>
      </c>
      <c r="M23" s="52" t="s">
        <v>70</v>
      </c>
      <c r="N23" s="52" t="s">
        <v>83</v>
      </c>
      <c r="O23" s="52" t="s">
        <v>83</v>
      </c>
      <c r="P23" s="56" t="str">
        <f t="shared" ca="1" si="3"/>
        <v>NA</v>
      </c>
      <c r="Q23" s="56">
        <f t="shared" ca="1" si="4"/>
        <v>41849.503852893518</v>
      </c>
    </row>
    <row r="24" spans="1:17">
      <c r="A24" s="52"/>
      <c r="B24" s="82" t="s">
        <v>49</v>
      </c>
      <c r="C24" s="82" t="s">
        <v>49</v>
      </c>
      <c r="D24" s="53"/>
      <c r="E24" s="54"/>
      <c r="F24" s="41">
        <v>48423.551080363264</v>
      </c>
      <c r="G24" s="55"/>
      <c r="H24" s="66" t="s">
        <v>107</v>
      </c>
      <c r="I24" s="52" t="s">
        <v>72</v>
      </c>
      <c r="J24" s="52" t="s">
        <v>80</v>
      </c>
      <c r="K24" s="52" t="b">
        <v>1</v>
      </c>
      <c r="L24" s="52" t="s">
        <v>82</v>
      </c>
      <c r="M24" s="52" t="s">
        <v>70</v>
      </c>
      <c r="N24" s="52" t="s">
        <v>83</v>
      </c>
      <c r="O24" s="52" t="s">
        <v>83</v>
      </c>
      <c r="P24" s="56" t="str">
        <f t="shared" ca="1" si="3"/>
        <v>NA</v>
      </c>
      <c r="Q24" s="56">
        <f t="shared" ca="1" si="4"/>
        <v>41849.503852893518</v>
      </c>
    </row>
    <row r="25" spans="1:17">
      <c r="A25" s="52"/>
      <c r="B25" s="81" t="s">
        <v>9</v>
      </c>
      <c r="C25" s="81" t="s">
        <v>9</v>
      </c>
      <c r="D25" s="53"/>
      <c r="E25" s="54">
        <v>0</v>
      </c>
      <c r="F25" s="41">
        <v>1381340.3461819612</v>
      </c>
      <c r="G25" s="55"/>
      <c r="H25" s="66" t="s">
        <v>83</v>
      </c>
      <c r="I25" s="52" t="s">
        <v>69</v>
      </c>
      <c r="J25" s="52" t="s">
        <v>80</v>
      </c>
      <c r="K25" s="52" t="b">
        <v>0</v>
      </c>
      <c r="L25" s="52" t="s">
        <v>82</v>
      </c>
      <c r="M25" s="52" t="s">
        <v>70</v>
      </c>
      <c r="N25" s="52" t="s">
        <v>83</v>
      </c>
      <c r="O25" s="52" t="s">
        <v>83</v>
      </c>
      <c r="P25" s="56" t="str">
        <f t="shared" ca="1" si="3"/>
        <v>NA</v>
      </c>
      <c r="Q25" s="56">
        <f t="shared" ca="1" si="4"/>
        <v>41849.503852893518</v>
      </c>
    </row>
    <row r="26" spans="1:17">
      <c r="A26" s="52"/>
      <c r="B26" s="81" t="s">
        <v>8</v>
      </c>
      <c r="C26" s="81" t="s">
        <v>8</v>
      </c>
      <c r="D26" s="53"/>
      <c r="E26" s="54">
        <v>0</v>
      </c>
      <c r="F26" s="41">
        <v>17850.000000000004</v>
      </c>
      <c r="G26" s="55"/>
      <c r="H26" s="66" t="s">
        <v>83</v>
      </c>
      <c r="I26" s="52" t="s">
        <v>69</v>
      </c>
      <c r="J26" s="52" t="s">
        <v>81</v>
      </c>
      <c r="K26" s="52" t="b">
        <v>0</v>
      </c>
      <c r="L26" s="52" t="s">
        <v>82</v>
      </c>
      <c r="M26" s="52" t="s">
        <v>70</v>
      </c>
      <c r="N26" s="52" t="s">
        <v>83</v>
      </c>
      <c r="O26" s="52" t="s">
        <v>83</v>
      </c>
      <c r="P26" s="56" t="str">
        <f t="shared" ca="1" si="3"/>
        <v>NA</v>
      </c>
      <c r="Q26" s="56">
        <f t="shared" ca="1" si="4"/>
        <v>41849.503852893518</v>
      </c>
    </row>
    <row r="27" spans="1:17">
      <c r="A27" s="52"/>
      <c r="B27" s="81" t="s">
        <v>99</v>
      </c>
      <c r="C27" s="81" t="s">
        <v>99</v>
      </c>
      <c r="D27" s="53"/>
      <c r="E27" s="54">
        <v>0</v>
      </c>
      <c r="F27" s="41">
        <v>4496.2905951781722</v>
      </c>
      <c r="G27" s="55"/>
      <c r="H27" s="66" t="s">
        <v>83</v>
      </c>
      <c r="I27" s="52" t="s">
        <v>69</v>
      </c>
      <c r="J27" s="52" t="s">
        <v>91</v>
      </c>
      <c r="K27" s="52" t="b">
        <v>0</v>
      </c>
      <c r="L27" s="52" t="s">
        <v>82</v>
      </c>
      <c r="M27" s="52" t="s">
        <v>70</v>
      </c>
      <c r="N27" s="52" t="s">
        <v>83</v>
      </c>
      <c r="O27" s="52" t="s">
        <v>83</v>
      </c>
      <c r="P27" s="56" t="str">
        <f t="shared" ca="1" si="3"/>
        <v>NA</v>
      </c>
      <c r="Q27" s="56">
        <f t="shared" ca="1" si="4"/>
        <v>41849.503852893518</v>
      </c>
    </row>
    <row r="28" spans="1:17">
      <c r="A28" s="52"/>
      <c r="B28" s="81" t="s">
        <v>100</v>
      </c>
      <c r="C28" s="81" t="s">
        <v>100</v>
      </c>
      <c r="D28" s="53"/>
      <c r="E28" s="54">
        <v>0</v>
      </c>
      <c r="F28" s="41">
        <v>2529.1634597877219</v>
      </c>
      <c r="G28" s="55"/>
      <c r="H28" s="66" t="s">
        <v>83</v>
      </c>
      <c r="I28" s="52" t="s">
        <v>69</v>
      </c>
      <c r="J28" s="52" t="s">
        <v>92</v>
      </c>
      <c r="K28" s="52" t="b">
        <v>0</v>
      </c>
      <c r="L28" s="52" t="s">
        <v>82</v>
      </c>
      <c r="M28" s="52" t="s">
        <v>70</v>
      </c>
      <c r="N28" s="52" t="s">
        <v>83</v>
      </c>
      <c r="O28" s="52" t="s">
        <v>83</v>
      </c>
      <c r="P28" s="56" t="str">
        <f t="shared" ca="1" si="3"/>
        <v>NA</v>
      </c>
      <c r="Q28" s="56">
        <f t="shared" ca="1" si="4"/>
        <v>41849.503852893518</v>
      </c>
    </row>
    <row r="29" spans="1:17">
      <c r="A29" s="52"/>
      <c r="B29" s="83" t="s">
        <v>53</v>
      </c>
      <c r="C29" s="83" t="s">
        <v>53</v>
      </c>
      <c r="D29" s="53"/>
      <c r="E29" s="54">
        <v>0</v>
      </c>
      <c r="F29" s="41">
        <v>16122.778516532228</v>
      </c>
      <c r="G29" s="55"/>
      <c r="H29" s="66" t="s">
        <v>83</v>
      </c>
      <c r="I29" s="52" t="s">
        <v>69</v>
      </c>
      <c r="J29" s="52" t="s">
        <v>80</v>
      </c>
      <c r="K29" s="52" t="b">
        <v>1</v>
      </c>
      <c r="L29" s="52" t="s">
        <v>82</v>
      </c>
      <c r="M29" s="52" t="s">
        <v>70</v>
      </c>
      <c r="N29" s="52" t="s">
        <v>83</v>
      </c>
      <c r="O29" s="52" t="s">
        <v>83</v>
      </c>
      <c r="P29" s="56" t="str">
        <f t="shared" ca="1" si="3"/>
        <v>NA</v>
      </c>
      <c r="Q29" s="56">
        <f t="shared" ca="1" si="4"/>
        <v>41849.503852893518</v>
      </c>
    </row>
    <row r="30" spans="1:17">
      <c r="A30" s="52"/>
      <c r="B30" s="83" t="s">
        <v>13</v>
      </c>
      <c r="C30" s="83" t="s">
        <v>13</v>
      </c>
      <c r="D30" s="60">
        <v>576881.37</v>
      </c>
      <c r="E30" s="54">
        <v>0</v>
      </c>
      <c r="F30" s="41">
        <v>595172.16666666663</v>
      </c>
      <c r="G30" s="55"/>
      <c r="H30" s="66" t="s">
        <v>83</v>
      </c>
      <c r="I30" s="52" t="s">
        <v>76</v>
      </c>
      <c r="J30" s="52" t="s">
        <v>80</v>
      </c>
      <c r="K30" s="52" t="b">
        <v>0</v>
      </c>
      <c r="L30" s="52" t="s">
        <v>82</v>
      </c>
      <c r="M30" s="59" t="s">
        <v>71</v>
      </c>
      <c r="N30" s="52" t="s">
        <v>83</v>
      </c>
      <c r="O30" s="52" t="s">
        <v>13</v>
      </c>
      <c r="P30" s="56">
        <f t="shared" ca="1" si="3"/>
        <v>41849.503852893518</v>
      </c>
      <c r="Q30" s="56">
        <f t="shared" ca="1" si="4"/>
        <v>41849.503852893518</v>
      </c>
    </row>
    <row r="31" spans="1:17">
      <c r="A31" s="52"/>
      <c r="B31" s="83" t="s">
        <v>10</v>
      </c>
      <c r="C31" s="83" t="s">
        <v>10</v>
      </c>
      <c r="D31" s="60">
        <v>306814.7</v>
      </c>
      <c r="E31" s="54">
        <v>0</v>
      </c>
      <c r="F31" s="41">
        <v>147500</v>
      </c>
      <c r="G31" s="55"/>
      <c r="H31" s="66" t="s">
        <v>83</v>
      </c>
      <c r="I31" s="52" t="s">
        <v>77</v>
      </c>
      <c r="J31" s="52" t="s">
        <v>80</v>
      </c>
      <c r="K31" s="52" t="b">
        <v>0</v>
      </c>
      <c r="L31" s="52" t="s">
        <v>82</v>
      </c>
      <c r="M31" s="59" t="s">
        <v>71</v>
      </c>
      <c r="N31" s="52" t="s">
        <v>83</v>
      </c>
      <c r="O31" s="52" t="s">
        <v>10</v>
      </c>
      <c r="P31" s="56">
        <f t="shared" ca="1" si="3"/>
        <v>41849.503852893518</v>
      </c>
      <c r="Q31" s="56">
        <f t="shared" ca="1" si="4"/>
        <v>41849.503852893518</v>
      </c>
    </row>
    <row r="32" spans="1:17">
      <c r="A32" s="52"/>
      <c r="B32" s="83" t="s">
        <v>11</v>
      </c>
      <c r="C32" s="83" t="s">
        <v>11</v>
      </c>
      <c r="D32" s="60">
        <v>84854.77</v>
      </c>
      <c r="E32" s="54">
        <v>0</v>
      </c>
      <c r="F32" s="41">
        <v>87500</v>
      </c>
      <c r="G32" s="55"/>
      <c r="H32" s="66" t="s">
        <v>83</v>
      </c>
      <c r="I32" s="52" t="s">
        <v>78</v>
      </c>
      <c r="J32" s="52" t="s">
        <v>80</v>
      </c>
      <c r="K32" s="52" t="b">
        <v>0</v>
      </c>
      <c r="L32" s="52" t="s">
        <v>82</v>
      </c>
      <c r="M32" s="59" t="s">
        <v>71</v>
      </c>
      <c r="N32" s="52" t="s">
        <v>83</v>
      </c>
      <c r="O32" s="52" t="s">
        <v>11</v>
      </c>
      <c r="P32" s="56">
        <f t="shared" ca="1" si="3"/>
        <v>41849.503852893518</v>
      </c>
      <c r="Q32" s="56">
        <f t="shared" ca="1" si="4"/>
        <v>41849.503852893518</v>
      </c>
    </row>
    <row r="33" spans="1:17">
      <c r="A33" s="52"/>
      <c r="B33" s="83" t="s">
        <v>12</v>
      </c>
      <c r="C33" s="83" t="s">
        <v>12</v>
      </c>
      <c r="D33" s="60">
        <v>576.41</v>
      </c>
      <c r="E33" s="54">
        <v>0</v>
      </c>
      <c r="F33" s="41">
        <v>1213.75</v>
      </c>
      <c r="G33" s="55"/>
      <c r="H33" s="66" t="s">
        <v>83</v>
      </c>
      <c r="I33" s="52" t="s">
        <v>79</v>
      </c>
      <c r="J33" s="52" t="s">
        <v>80</v>
      </c>
      <c r="K33" s="52" t="b">
        <v>0</v>
      </c>
      <c r="L33" s="52" t="s">
        <v>82</v>
      </c>
      <c r="M33" s="59" t="s">
        <v>71</v>
      </c>
      <c r="N33" s="52" t="s">
        <v>83</v>
      </c>
      <c r="O33" s="52" t="s">
        <v>12</v>
      </c>
      <c r="P33" s="56">
        <f t="shared" ca="1" si="3"/>
        <v>41849.503852893518</v>
      </c>
      <c r="Q33" s="56">
        <f t="shared" ca="1" si="4"/>
        <v>41849.503852893518</v>
      </c>
    </row>
    <row r="34" spans="1:17">
      <c r="A34" s="69"/>
      <c r="B34" s="70"/>
      <c r="C34" s="70"/>
      <c r="D34" s="69"/>
      <c r="E34" s="71"/>
      <c r="F34" s="42"/>
      <c r="G34" s="69"/>
      <c r="H34" s="65"/>
      <c r="I34" s="69"/>
      <c r="J34" s="69"/>
      <c r="K34" s="69"/>
      <c r="L34" s="69"/>
      <c r="M34" s="69"/>
      <c r="N34" s="69"/>
      <c r="O34" s="69"/>
      <c r="P34" s="72"/>
      <c r="Q34" s="72"/>
    </row>
    <row r="35" spans="1:17" hidden="1">
      <c r="E35" s="75"/>
      <c r="F35" s="76"/>
    </row>
    <row r="36" spans="1:17" hidden="1">
      <c r="E36" s="75"/>
      <c r="F36" s="76"/>
    </row>
    <row r="37" spans="1:17" hidden="1">
      <c r="E37" s="75"/>
      <c r="F37" s="76"/>
    </row>
    <row r="38" spans="1:17"/>
    <row r="39" spans="1:17"/>
    <row r="40" spans="1:17"/>
    <row r="41" spans="1:17"/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topLeftCell="B1" zoomScale="80" zoomScaleNormal="80" zoomScalePageLayoutView="80" workbookViewId="0">
      <pane ySplit="1" topLeftCell="A2" activePane="bottomLeft" state="frozenSplit"/>
      <selection pane="bottomLeft" activeCell="B14" sqref="B14"/>
    </sheetView>
  </sheetViews>
  <sheetFormatPr defaultColWidth="0" defaultRowHeight="15.75" zeroHeight="1"/>
  <cols>
    <col min="1" max="1" width="26.375" bestFit="1" customWidth="1"/>
    <col min="2" max="3" width="57.625" bestFit="1" customWidth="1"/>
    <col min="4" max="4" width="21.625" bestFit="1" customWidth="1"/>
    <col min="5" max="5" width="16.375" style="2" bestFit="1" customWidth="1"/>
    <col min="6" max="6" width="15.375" style="5" bestFit="1" customWidth="1"/>
    <col min="7" max="7" width="27.625" bestFit="1" customWidth="1"/>
    <col min="8" max="8" width="11" style="68" customWidth="1"/>
    <col min="9" max="10" width="11" customWidth="1"/>
    <col min="11" max="11" width="20.375" bestFit="1" customWidth="1"/>
    <col min="12" max="12" width="14.875" bestFit="1" customWidth="1"/>
    <col min="13" max="15" width="11" customWidth="1"/>
    <col min="16" max="17" width="18.5" style="19" bestFit="1" customWidth="1"/>
    <col min="18" max="19" width="11" style="1" customWidth="1"/>
    <col min="20" max="21" width="0" style="1" hidden="1" customWidth="1"/>
    <col min="22" max="16384" width="11" style="1" hidden="1"/>
  </cols>
  <sheetData>
    <row r="1" spans="1:19" ht="46.5">
      <c r="A1" s="39" t="s">
        <v>21</v>
      </c>
      <c r="B1" s="47" t="s">
        <v>55</v>
      </c>
      <c r="C1" s="47" t="s">
        <v>54</v>
      </c>
      <c r="D1" s="34" t="s">
        <v>35</v>
      </c>
      <c r="E1" s="43" t="s">
        <v>109</v>
      </c>
      <c r="F1" s="40" t="s">
        <v>22</v>
      </c>
      <c r="G1" s="48" t="s">
        <v>88</v>
      </c>
      <c r="H1" s="35" t="s">
        <v>104</v>
      </c>
      <c r="I1" s="35" t="s">
        <v>103</v>
      </c>
      <c r="J1" s="35" t="s">
        <v>60</v>
      </c>
      <c r="K1" s="35" t="s">
        <v>61</v>
      </c>
      <c r="L1" s="35" t="s">
        <v>62</v>
      </c>
      <c r="M1" s="35" t="s">
        <v>110</v>
      </c>
      <c r="N1" s="35" t="s">
        <v>111</v>
      </c>
      <c r="O1" s="35" t="s">
        <v>63</v>
      </c>
      <c r="P1" s="36" t="s">
        <v>64</v>
      </c>
      <c r="Q1" s="36" t="s">
        <v>65</v>
      </c>
      <c r="R1" s="24"/>
      <c r="S1" s="24"/>
    </row>
    <row r="2" spans="1:19" ht="23.25">
      <c r="A2" s="62" t="s">
        <v>20</v>
      </c>
      <c r="B2" s="26"/>
      <c r="C2" s="26"/>
      <c r="D2" s="26"/>
      <c r="E2" s="27"/>
      <c r="F2" s="45"/>
      <c r="G2" s="29"/>
      <c r="H2" s="67"/>
      <c r="I2" s="26"/>
      <c r="J2" s="26"/>
      <c r="K2" s="26"/>
      <c r="L2" s="26"/>
      <c r="M2" s="26"/>
      <c r="N2" s="26"/>
      <c r="O2" s="26"/>
      <c r="P2" s="31"/>
      <c r="Q2" s="31"/>
      <c r="R2" s="24"/>
      <c r="S2" s="24"/>
    </row>
    <row r="3" spans="1:19" s="24" customFormat="1">
      <c r="A3" s="20"/>
      <c r="B3" s="84" t="s">
        <v>40</v>
      </c>
      <c r="C3" s="84" t="s">
        <v>40</v>
      </c>
      <c r="D3" s="21"/>
      <c r="E3" s="22">
        <v>0</v>
      </c>
      <c r="F3" s="46">
        <v>1233576.1862970097</v>
      </c>
      <c r="G3" s="37"/>
      <c r="H3" s="68">
        <v>453</v>
      </c>
      <c r="I3" s="20" t="s">
        <v>84</v>
      </c>
      <c r="J3" s="20" t="s">
        <v>80</v>
      </c>
      <c r="K3" s="20" t="b">
        <v>0</v>
      </c>
      <c r="L3" s="33" t="s">
        <v>85</v>
      </c>
      <c r="M3" s="20" t="s">
        <v>83</v>
      </c>
      <c r="N3" s="20" t="s">
        <v>87</v>
      </c>
      <c r="O3" s="20" t="s">
        <v>83</v>
      </c>
      <c r="P3" s="23" t="str">
        <f ca="1">IF(D3, NOW(), "NA")</f>
        <v>NA</v>
      </c>
      <c r="Q3" s="23">
        <f t="shared" ref="Q3:Q4" ca="1" si="0">IF(F3, NOW(), "NA")</f>
        <v>41849.503852893518</v>
      </c>
    </row>
    <row r="4" spans="1:19" s="24" customFormat="1">
      <c r="A4" s="20"/>
      <c r="B4" s="84" t="s">
        <v>39</v>
      </c>
      <c r="C4" s="84" t="s">
        <v>39</v>
      </c>
      <c r="D4" s="21"/>
      <c r="E4" s="22">
        <v>0</v>
      </c>
      <c r="F4" s="46">
        <v>163819.95210299004</v>
      </c>
      <c r="G4" s="38"/>
      <c r="H4" s="68">
        <v>463</v>
      </c>
      <c r="I4" s="20" t="s">
        <v>108</v>
      </c>
      <c r="J4" s="20" t="s">
        <v>80</v>
      </c>
      <c r="K4" s="20" t="b">
        <v>0</v>
      </c>
      <c r="L4" s="20" t="s">
        <v>85</v>
      </c>
      <c r="M4" s="20" t="s">
        <v>83</v>
      </c>
      <c r="N4" s="20" t="s">
        <v>87</v>
      </c>
      <c r="O4" s="20" t="s">
        <v>83</v>
      </c>
      <c r="P4" s="23" t="str">
        <f ca="1">IF(D4, NOW(), "NA")</f>
        <v>NA</v>
      </c>
      <c r="Q4" s="23">
        <f t="shared" ca="1" si="0"/>
        <v>41849.503852893518</v>
      </c>
    </row>
    <row r="5" spans="1:19" s="24" customFormat="1" ht="23.25">
      <c r="A5" s="32" t="s">
        <v>19</v>
      </c>
      <c r="B5" s="26"/>
      <c r="C5" s="26"/>
      <c r="D5" s="26"/>
      <c r="E5" s="27"/>
      <c r="F5" s="45"/>
      <c r="G5" s="29"/>
      <c r="H5" s="67"/>
      <c r="I5" s="26"/>
      <c r="J5" s="26"/>
      <c r="K5" s="26"/>
      <c r="L5" s="26"/>
      <c r="M5" s="26"/>
      <c r="N5" s="26"/>
      <c r="O5" s="26"/>
      <c r="P5" s="31"/>
      <c r="Q5" s="31"/>
    </row>
    <row r="6" spans="1:19" s="24" customFormat="1">
      <c r="A6" s="20"/>
      <c r="B6" s="84" t="s">
        <v>41</v>
      </c>
      <c r="C6" s="84" t="s">
        <v>41</v>
      </c>
      <c r="D6" s="21"/>
      <c r="E6" s="22">
        <v>0</v>
      </c>
      <c r="F6" s="46">
        <v>10496.171036264901</v>
      </c>
      <c r="G6" s="38"/>
      <c r="H6" s="68">
        <v>1</v>
      </c>
      <c r="I6" s="20" t="s">
        <v>66</v>
      </c>
      <c r="J6" s="20" t="s">
        <v>80</v>
      </c>
      <c r="K6" s="20" t="b">
        <v>0</v>
      </c>
      <c r="L6" s="20" t="s">
        <v>85</v>
      </c>
      <c r="M6" s="20" t="s">
        <v>83</v>
      </c>
      <c r="N6" s="20" t="s">
        <v>86</v>
      </c>
      <c r="O6" s="20" t="s">
        <v>83</v>
      </c>
      <c r="P6" s="23" t="str">
        <f ca="1">IF(D6, NOW(), "NA")</f>
        <v>NA</v>
      </c>
      <c r="Q6" s="23">
        <f t="shared" ref="Q6:Q8" ca="1" si="1">IF(F6, NOW(), "NA")</f>
        <v>41849.503852893518</v>
      </c>
    </row>
    <row r="7" spans="1:19" s="24" customFormat="1">
      <c r="A7" s="20"/>
      <c r="B7" s="84" t="s">
        <v>42</v>
      </c>
      <c r="C7" s="84" t="s">
        <v>42</v>
      </c>
      <c r="D7" s="21"/>
      <c r="E7" s="22"/>
      <c r="F7" s="46">
        <v>19666.447551041783</v>
      </c>
      <c r="G7" s="38"/>
      <c r="H7" s="68">
        <v>1</v>
      </c>
      <c r="I7" s="20" t="s">
        <v>66</v>
      </c>
      <c r="J7" s="20" t="s">
        <v>80</v>
      </c>
      <c r="K7" s="20" t="b">
        <v>0</v>
      </c>
      <c r="L7" s="20" t="s">
        <v>85</v>
      </c>
      <c r="M7" s="20" t="s">
        <v>83</v>
      </c>
      <c r="N7" s="20" t="s">
        <v>86</v>
      </c>
      <c r="O7" s="20" t="s">
        <v>83</v>
      </c>
      <c r="P7" s="23" t="str">
        <f ca="1">IF(D7, NOW(), "NA")</f>
        <v>NA</v>
      </c>
      <c r="Q7" s="23">
        <f t="shared" ca="1" si="1"/>
        <v>41849.503852893518</v>
      </c>
    </row>
    <row r="8" spans="1:19" s="24" customFormat="1">
      <c r="A8" s="20"/>
      <c r="B8" s="84" t="s">
        <v>43</v>
      </c>
      <c r="C8" s="84" t="s">
        <v>43</v>
      </c>
      <c r="D8" s="21"/>
      <c r="E8" s="22">
        <v>0</v>
      </c>
      <c r="F8" s="46">
        <v>262657.77806273027</v>
      </c>
      <c r="G8" s="38"/>
      <c r="H8" s="68">
        <v>1</v>
      </c>
      <c r="I8" s="20" t="s">
        <v>66</v>
      </c>
      <c r="J8" s="20" t="s">
        <v>80</v>
      </c>
      <c r="K8" s="20" t="b">
        <v>0</v>
      </c>
      <c r="L8" s="20" t="s">
        <v>85</v>
      </c>
      <c r="M8" s="20" t="s">
        <v>83</v>
      </c>
      <c r="N8" s="20" t="s">
        <v>86</v>
      </c>
      <c r="O8" s="20" t="s">
        <v>83</v>
      </c>
      <c r="P8" s="23" t="str">
        <f ca="1">IF(D8, NOW(), "NA")</f>
        <v>NA</v>
      </c>
      <c r="Q8" s="23">
        <f t="shared" ca="1" si="1"/>
        <v>41849.503852893518</v>
      </c>
    </row>
    <row r="9" spans="1:19" s="24" customFormat="1">
      <c r="A9" s="25" t="s">
        <v>18</v>
      </c>
      <c r="B9" s="26"/>
      <c r="C9" s="26"/>
      <c r="D9" s="27"/>
      <c r="E9" s="27"/>
      <c r="F9" s="45"/>
      <c r="G9" s="29"/>
      <c r="H9" s="67"/>
      <c r="I9" s="26"/>
      <c r="J9" s="26"/>
      <c r="K9" s="30"/>
      <c r="L9" s="26"/>
      <c r="M9" s="26"/>
      <c r="N9" s="26"/>
      <c r="O9" s="26" t="s">
        <v>83</v>
      </c>
      <c r="P9" s="31" t="str">
        <f t="shared" ref="P9" ca="1" si="2">IF(D9, NOW(), "")</f>
        <v/>
      </c>
      <c r="Q9" s="31"/>
    </row>
    <row r="10" spans="1:19" s="24" customFormat="1">
      <c r="A10" s="20"/>
      <c r="B10" s="85" t="s">
        <v>17</v>
      </c>
      <c r="C10" s="85" t="s">
        <v>17</v>
      </c>
      <c r="D10" s="21"/>
      <c r="E10" s="22">
        <v>0</v>
      </c>
      <c r="F10" s="46"/>
      <c r="G10" s="38"/>
      <c r="H10" s="68">
        <v>1</v>
      </c>
      <c r="I10" s="20" t="s">
        <v>66</v>
      </c>
      <c r="J10" s="20" t="s">
        <v>81</v>
      </c>
      <c r="K10" s="63" t="b">
        <v>0</v>
      </c>
      <c r="L10" s="20" t="s">
        <v>85</v>
      </c>
      <c r="M10" s="20" t="s">
        <v>83</v>
      </c>
      <c r="N10" s="20" t="s">
        <v>86</v>
      </c>
      <c r="O10" s="20" t="s">
        <v>83</v>
      </c>
      <c r="P10" s="23" t="str">
        <f t="shared" ref="P10:P13" ca="1" si="3">IF(D10, NOW(), "NA")</f>
        <v>NA</v>
      </c>
      <c r="Q10" s="23" t="str">
        <f ca="1">IF(F10, NOW(), "NA")</f>
        <v>NA</v>
      </c>
    </row>
    <row r="11" spans="1:19" s="24" customFormat="1">
      <c r="A11" s="20"/>
      <c r="B11" s="85" t="s">
        <v>101</v>
      </c>
      <c r="C11" s="85" t="s">
        <v>101</v>
      </c>
      <c r="D11" s="21"/>
      <c r="E11" s="22">
        <v>0</v>
      </c>
      <c r="F11" s="46"/>
      <c r="G11" s="38"/>
      <c r="H11" s="68">
        <v>1</v>
      </c>
      <c r="I11" s="20" t="s">
        <v>66</v>
      </c>
      <c r="J11" s="20" t="s">
        <v>91</v>
      </c>
      <c r="K11" s="20" t="b">
        <v>0</v>
      </c>
      <c r="L11" s="20" t="s">
        <v>85</v>
      </c>
      <c r="M11" s="20" t="s">
        <v>83</v>
      </c>
      <c r="N11" s="20" t="s">
        <v>86</v>
      </c>
      <c r="O11" s="20" t="s">
        <v>83</v>
      </c>
      <c r="P11" s="23" t="str">
        <f t="shared" ca="1" si="3"/>
        <v>NA</v>
      </c>
      <c r="Q11" s="23" t="str">
        <f ca="1">IF(F11, NOW(), "NA")</f>
        <v>NA</v>
      </c>
    </row>
    <row r="12" spans="1:19" s="24" customFormat="1">
      <c r="A12" s="20"/>
      <c r="B12" s="85" t="s">
        <v>102</v>
      </c>
      <c r="C12" s="85" t="s">
        <v>102</v>
      </c>
      <c r="D12" s="21"/>
      <c r="E12" s="22">
        <v>0</v>
      </c>
      <c r="F12" s="46"/>
      <c r="G12" s="38"/>
      <c r="H12" s="68">
        <v>1</v>
      </c>
      <c r="I12" s="20" t="s">
        <v>66</v>
      </c>
      <c r="J12" s="20" t="s">
        <v>92</v>
      </c>
      <c r="K12" s="20" t="b">
        <v>0</v>
      </c>
      <c r="L12" s="20" t="s">
        <v>85</v>
      </c>
      <c r="M12" s="20" t="s">
        <v>83</v>
      </c>
      <c r="N12" s="20" t="s">
        <v>86</v>
      </c>
      <c r="O12" s="20" t="s">
        <v>83</v>
      </c>
      <c r="P12" s="23" t="str">
        <f t="shared" ca="1" si="3"/>
        <v>NA</v>
      </c>
      <c r="Q12" s="23" t="str">
        <f ca="1">IF(F12, NOW(), "NA")</f>
        <v>NA</v>
      </c>
    </row>
    <row r="13" spans="1:19" s="24" customFormat="1">
      <c r="A13" s="20"/>
      <c r="B13" s="85" t="s">
        <v>7</v>
      </c>
      <c r="C13" s="85" t="s">
        <v>7</v>
      </c>
      <c r="D13" s="21"/>
      <c r="E13" s="22">
        <v>0</v>
      </c>
      <c r="F13" s="46">
        <v>312173.04359946825</v>
      </c>
      <c r="G13" s="38"/>
      <c r="H13" s="68" t="s">
        <v>83</v>
      </c>
      <c r="I13" s="20" t="s">
        <v>69</v>
      </c>
      <c r="J13" s="20" t="s">
        <v>80</v>
      </c>
      <c r="K13" s="20" t="b">
        <v>0</v>
      </c>
      <c r="L13" s="20" t="s">
        <v>85</v>
      </c>
      <c r="M13" s="20" t="s">
        <v>83</v>
      </c>
      <c r="N13" s="63" t="s">
        <v>86</v>
      </c>
      <c r="O13" s="20" t="s">
        <v>83</v>
      </c>
      <c r="P13" s="23" t="str">
        <f t="shared" ca="1" si="3"/>
        <v>NA</v>
      </c>
      <c r="Q13" s="23">
        <f ca="1">IF(F13, NOW(), "NA")</f>
        <v>41849.503852893518</v>
      </c>
    </row>
    <row r="14" spans="1:19">
      <c r="A14" s="26"/>
      <c r="B14" s="26"/>
      <c r="C14" s="26"/>
      <c r="D14" s="26"/>
      <c r="E14" s="27"/>
      <c r="F14" s="28"/>
      <c r="G14" s="29"/>
      <c r="H14" s="67"/>
      <c r="I14" s="26"/>
      <c r="J14" s="26"/>
      <c r="K14" s="26"/>
      <c r="L14" s="26"/>
      <c r="M14" s="26"/>
      <c r="N14" s="26"/>
      <c r="O14" s="26"/>
      <c r="P14" s="31"/>
      <c r="Q14" s="31"/>
      <c r="R14" s="24"/>
      <c r="S14" s="24"/>
    </row>
    <row r="15" spans="1:19">
      <c r="A15" s="20"/>
      <c r="B15" s="24"/>
      <c r="C15" s="24"/>
      <c r="D15" s="20"/>
      <c r="E15" s="64"/>
      <c r="F15" s="4"/>
      <c r="G15" s="24"/>
      <c r="I15" s="20"/>
      <c r="J15" s="20"/>
      <c r="K15" s="20"/>
      <c r="L15" s="20"/>
      <c r="M15" s="20"/>
      <c r="N15" s="20"/>
      <c r="O15" s="20"/>
      <c r="P15" s="23"/>
      <c r="Q15" s="23"/>
      <c r="R15" s="24"/>
      <c r="S15" s="24"/>
    </row>
    <row r="16" spans="1:19">
      <c r="A16" s="20"/>
      <c r="B16" s="24"/>
      <c r="C16" s="24"/>
      <c r="D16" s="20"/>
      <c r="E16" s="64"/>
      <c r="F16" s="4"/>
      <c r="G16" s="24"/>
      <c r="I16" s="20"/>
      <c r="J16" s="20"/>
      <c r="K16" s="20"/>
      <c r="L16" s="20"/>
      <c r="M16" s="20"/>
      <c r="N16" s="20"/>
      <c r="O16" s="20"/>
      <c r="P16" s="23"/>
      <c r="Q16" s="23"/>
      <c r="R16" s="24"/>
      <c r="S16" s="24"/>
    </row>
    <row r="17" spans="2:7" hidden="1">
      <c r="B17" s="1"/>
      <c r="C17" s="1"/>
      <c r="E17" s="3"/>
      <c r="F17" s="4"/>
      <c r="G17" s="1"/>
    </row>
    <row r="18" spans="2:7" hidden="1">
      <c r="B18" s="1"/>
      <c r="C18" s="1"/>
      <c r="E18" s="3"/>
      <c r="F18" s="4"/>
      <c r="G18" s="1"/>
    </row>
    <row r="19" spans="2:7" hidden="1">
      <c r="B19" s="1"/>
      <c r="C19" s="1"/>
      <c r="E19" s="3"/>
      <c r="F19" s="4"/>
      <c r="G19" s="1"/>
    </row>
    <row r="20" spans="2:7" hidden="1">
      <c r="B20" s="1"/>
      <c r="C20" s="1"/>
      <c r="E20" s="3"/>
      <c r="F20" s="4"/>
      <c r="G20" s="1"/>
    </row>
    <row r="21" spans="2:7" hidden="1">
      <c r="B21" s="1"/>
      <c r="C21" s="1"/>
      <c r="E21" s="3"/>
      <c r="F21" s="4"/>
      <c r="G21" s="1"/>
    </row>
    <row r="22" spans="2:7" hidden="1">
      <c r="B22" s="1"/>
      <c r="C22" s="1"/>
      <c r="E22" s="3"/>
      <c r="F22" s="4"/>
      <c r="G22" s="1"/>
    </row>
    <row r="23" spans="2:7" hidden="1">
      <c r="B23" s="1"/>
      <c r="C23" s="1"/>
      <c r="E23" s="3"/>
      <c r="F23" s="4"/>
      <c r="G23" s="1"/>
    </row>
    <row r="24" spans="2:7" hidden="1">
      <c r="B24" s="1"/>
      <c r="C24" s="1"/>
      <c r="E24" s="3"/>
      <c r="F24" s="4"/>
      <c r="G24" s="1"/>
    </row>
    <row r="25" spans="2:7" hidden="1">
      <c r="B25" s="1"/>
      <c r="C25" s="1"/>
      <c r="E25" s="3"/>
      <c r="F25" s="4"/>
      <c r="G25" s="1"/>
    </row>
    <row r="26" spans="2:7" hidden="1">
      <c r="B26" s="1"/>
      <c r="C26" s="1"/>
      <c r="E26" s="3"/>
      <c r="F26" s="4"/>
      <c r="G26" s="1"/>
    </row>
    <row r="27" spans="2:7" hidden="1">
      <c r="B27" s="1"/>
      <c r="C27" s="1"/>
      <c r="E27" s="3"/>
      <c r="F27" s="4"/>
      <c r="G27" s="1"/>
    </row>
    <row r="28" spans="2:7"/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_INFO_</vt:lpstr>
      <vt:lpstr>Music</vt:lpstr>
      <vt:lpstr>Video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Orchard</dc:creator>
  <cp:lastModifiedBy>Joanna Wu</cp:lastModifiedBy>
  <dcterms:created xsi:type="dcterms:W3CDTF">2014-05-19T19:09:20Z</dcterms:created>
  <dcterms:modified xsi:type="dcterms:W3CDTF">2014-07-29T16:06:10Z</dcterms:modified>
</cp:coreProperties>
</file>