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4355" windowHeight="34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26" i="1"/>
  <c r="G25"/>
  <c r="G24"/>
  <c r="G28" s="1"/>
  <c r="B21"/>
  <c r="C21"/>
  <c r="D21"/>
  <c r="E21"/>
  <c r="F21"/>
  <c r="G21"/>
  <c r="F26"/>
  <c r="E26"/>
  <c r="D26"/>
  <c r="C26"/>
  <c r="F25"/>
  <c r="F28" s="1"/>
  <c r="E25"/>
  <c r="D25"/>
  <c r="C25"/>
  <c r="B28"/>
  <c r="B25"/>
  <c r="B26"/>
  <c r="F24"/>
  <c r="E24"/>
  <c r="D24"/>
  <c r="C24"/>
  <c r="B24"/>
  <c r="E28" l="1"/>
  <c r="D28"/>
  <c r="C28"/>
</calcChain>
</file>

<file path=xl/sharedStrings.xml><?xml version="1.0" encoding="utf-8"?>
<sst xmlns="http://schemas.openxmlformats.org/spreadsheetml/2006/main" count="30" uniqueCount="30">
  <si>
    <t>Revenue</t>
  </si>
  <si>
    <t>Orchard Digital &amp; Mobile</t>
  </si>
  <si>
    <t>Physical</t>
  </si>
  <si>
    <t>Delivery</t>
  </si>
  <si>
    <t>Film &amp; TV Sync</t>
  </si>
  <si>
    <t>Orchard Video</t>
  </si>
  <si>
    <t>Orchard Performance</t>
  </si>
  <si>
    <t>IODA Brazil Performance</t>
  </si>
  <si>
    <t>Mechanical Admin &amp; Overrides</t>
  </si>
  <si>
    <t>Other</t>
  </si>
  <si>
    <t>IODA Digital</t>
  </si>
  <si>
    <t>IODA Video</t>
  </si>
  <si>
    <t>RED Service Rev</t>
  </si>
  <si>
    <t>Other Service Rev</t>
  </si>
  <si>
    <t>IRIS Digital</t>
  </si>
  <si>
    <t>IODA Video Network</t>
  </si>
  <si>
    <t>Orch Video Network</t>
  </si>
  <si>
    <t>Compilations</t>
  </si>
  <si>
    <t>January</t>
  </si>
  <si>
    <t>February</t>
  </si>
  <si>
    <t>March</t>
  </si>
  <si>
    <t>April</t>
  </si>
  <si>
    <t>May</t>
  </si>
  <si>
    <t>Orchard</t>
  </si>
  <si>
    <t>IODA</t>
  </si>
  <si>
    <t>IRIS</t>
  </si>
  <si>
    <t>Total</t>
  </si>
  <si>
    <t xml:space="preserve">2014 Orchard Revenues </t>
  </si>
  <si>
    <t>*ties to Sam's Consolidated Statements of Operations</t>
  </si>
  <si>
    <t>june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</si>
</sst>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color theme="1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Times New Roman"/>
      <family val="2"/>
    </font>
    <font>
      <sz val="11"/>
      <color theme="1"/>
      <name val="Times New Roman"/>
      <family val="2"/>
    </font>
    <font>
      <sz val="10"/>
      <name val="Times New Roman"/>
      <family val="1"/>
    </font>
    <font>
      <i/>
      <sz val="11"/>
      <color theme="1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188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2" fillId="35" borderId="0" applyNumberFormat="0" applyBorder="0" applyAlignment="0" applyProtection="0"/>
    <xf numFmtId="0" fontId="23" fillId="52" borderId="12" applyNumberFormat="0" applyAlignment="0" applyProtection="0"/>
    <xf numFmtId="0" fontId="24" fillId="53" borderId="13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36" borderId="0" applyNumberFormat="0" applyBorder="0" applyAlignment="0" applyProtection="0"/>
    <xf numFmtId="0" fontId="27" fillId="0" borderId="14" applyNumberFormat="0" applyFill="0" applyAlignment="0" applyProtection="0"/>
    <xf numFmtId="0" fontId="28" fillId="0" borderId="15" applyNumberFormat="0" applyFill="0" applyAlignment="0" applyProtection="0"/>
    <xf numFmtId="0" fontId="29" fillId="0" borderId="16" applyNumberFormat="0" applyFill="0" applyAlignment="0" applyProtection="0"/>
    <xf numFmtId="0" fontId="29" fillId="0" borderId="0" applyNumberFormat="0" applyFill="0" applyBorder="0" applyAlignment="0" applyProtection="0"/>
    <xf numFmtId="0" fontId="30" fillId="39" borderId="12" applyNumberFormat="0" applyAlignment="0" applyProtection="0"/>
    <xf numFmtId="0" fontId="31" fillId="0" borderId="17" applyNumberFormat="0" applyFill="0" applyAlignment="0" applyProtection="0"/>
    <xf numFmtId="0" fontId="32" fillId="5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55" borderId="18" applyNumberFormat="0" applyFont="0" applyAlignment="0" applyProtection="0"/>
    <xf numFmtId="0" fontId="18" fillId="55" borderId="18" applyNumberFormat="0" applyFont="0" applyAlignment="0" applyProtection="0"/>
    <xf numFmtId="0" fontId="18" fillId="55" borderId="18" applyNumberFormat="0" applyFont="0" applyAlignment="0" applyProtection="0"/>
    <xf numFmtId="0" fontId="18" fillId="55" borderId="18" applyNumberFormat="0" applyFont="0" applyAlignment="0" applyProtection="0"/>
    <xf numFmtId="0" fontId="18" fillId="55" borderId="18" applyNumberFormat="0" applyFont="0" applyAlignment="0" applyProtection="0"/>
    <xf numFmtId="0" fontId="34" fillId="52" borderId="19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1" fillId="0" borderId="0"/>
    <xf numFmtId="43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33" fillId="0" borderId="0" applyFont="0" applyFill="0" applyBorder="0" applyAlignment="0" applyProtection="0"/>
    <xf numFmtId="0" fontId="1" fillId="0" borderId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9" fillId="0" borderId="0"/>
    <xf numFmtId="0" fontId="1" fillId="0" borderId="0"/>
    <xf numFmtId="0" fontId="1" fillId="8" borderId="8" applyNumberFormat="0" applyFont="0" applyAlignment="0" applyProtection="0"/>
    <xf numFmtId="9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3" fillId="0" borderId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" fillId="0" borderId="0"/>
    <xf numFmtId="0" fontId="18" fillId="0" borderId="0"/>
    <xf numFmtId="43" fontId="40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44" fontId="19" fillId="33" borderId="10" xfId="42" applyFont="1" applyFill="1" applyBorder="1"/>
    <xf numFmtId="44" fontId="18" fillId="0" borderId="11" xfId="42" applyFont="1" applyBorder="1"/>
    <xf numFmtId="0" fontId="0" fillId="0" borderId="21" xfId="0" applyFill="1" applyBorder="1" applyAlignment="1">
      <alignment horizontal="center"/>
    </xf>
    <xf numFmtId="164" fontId="0" fillId="0" borderId="0" xfId="1" applyNumberFormat="1" applyFont="1" applyFill="1"/>
    <xf numFmtId="164" fontId="0" fillId="0" borderId="21" xfId="1" applyNumberFormat="1" applyFont="1" applyFill="1" applyBorder="1"/>
    <xf numFmtId="164" fontId="0" fillId="0" borderId="0" xfId="1" applyNumberFormat="1" applyFont="1" applyFill="1"/>
    <xf numFmtId="164" fontId="0" fillId="0" borderId="21" xfId="1" applyNumberFormat="1" applyFont="1" applyFill="1" applyBorder="1"/>
    <xf numFmtId="164" fontId="0" fillId="0" borderId="0" xfId="1" applyNumberFormat="1" applyFont="1" applyFill="1"/>
    <xf numFmtId="164" fontId="0" fillId="0" borderId="21" xfId="1" applyNumberFormat="1" applyFont="1" applyFill="1" applyBorder="1"/>
    <xf numFmtId="164" fontId="0" fillId="0" borderId="0" xfId="1" applyNumberFormat="1" applyFont="1" applyFill="1"/>
    <xf numFmtId="164" fontId="0" fillId="0" borderId="21" xfId="1" applyNumberFormat="1" applyFont="1" applyFill="1" applyBorder="1"/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164" fontId="0" fillId="0" borderId="0" xfId="1" applyNumberFormat="1" applyFont="1" applyFill="1"/>
    <xf numFmtId="164" fontId="0" fillId="0" borderId="21" xfId="1" applyNumberFormat="1" applyFont="1" applyFill="1" applyBorder="1"/>
    <xf numFmtId="0" fontId="41" fillId="0" borderId="0" xfId="0" applyFont="1"/>
  </cellXfs>
  <cellStyles count="188">
    <cellStyle name="20% - Accent1" xfId="19" builtinId="30" customBuiltin="1"/>
    <cellStyle name="20% - Accent1 2" xfId="48"/>
    <cellStyle name="20% - Accent2" xfId="23" builtinId="34" customBuiltin="1"/>
    <cellStyle name="20% - Accent2 2" xfId="49"/>
    <cellStyle name="20% - Accent3" xfId="27" builtinId="38" customBuiltin="1"/>
    <cellStyle name="20% - Accent3 2" xfId="50"/>
    <cellStyle name="20% - Accent4" xfId="31" builtinId="42" customBuiltin="1"/>
    <cellStyle name="20% - Accent4 2" xfId="51"/>
    <cellStyle name="20% - Accent5" xfId="35" builtinId="46" customBuiltin="1"/>
    <cellStyle name="20% - Accent5 2" xfId="52"/>
    <cellStyle name="20% - Accent6" xfId="39" builtinId="50" customBuiltin="1"/>
    <cellStyle name="20% - Accent6 2" xfId="53"/>
    <cellStyle name="40% - Accent1" xfId="20" builtinId="31" customBuiltin="1"/>
    <cellStyle name="40% - Accent1 2" xfId="54"/>
    <cellStyle name="40% - Accent2" xfId="24" builtinId="35" customBuiltin="1"/>
    <cellStyle name="40% - Accent2 2" xfId="55"/>
    <cellStyle name="40% - Accent3" xfId="28" builtinId="39" customBuiltin="1"/>
    <cellStyle name="40% - Accent3 2" xfId="56"/>
    <cellStyle name="40% - Accent4" xfId="32" builtinId="43" customBuiltin="1"/>
    <cellStyle name="40% - Accent4 2" xfId="57"/>
    <cellStyle name="40% - Accent5" xfId="36" builtinId="47" customBuiltin="1"/>
    <cellStyle name="40% - Accent5 2" xfId="58"/>
    <cellStyle name="40% - Accent6" xfId="40" builtinId="51" customBuiltin="1"/>
    <cellStyle name="40% - Accent6 2" xfId="59"/>
    <cellStyle name="60% - Accent1" xfId="21" builtinId="32" customBuiltin="1"/>
    <cellStyle name="60% - Accent1 2" xfId="60"/>
    <cellStyle name="60% - Accent2" xfId="25" builtinId="36" customBuiltin="1"/>
    <cellStyle name="60% - Accent2 2" xfId="61"/>
    <cellStyle name="60% - Accent3" xfId="29" builtinId="40" customBuiltin="1"/>
    <cellStyle name="60% - Accent3 2" xfId="62"/>
    <cellStyle name="60% - Accent4" xfId="33" builtinId="44" customBuiltin="1"/>
    <cellStyle name="60% - Accent4 2" xfId="63"/>
    <cellStyle name="60% - Accent5" xfId="37" builtinId="48" customBuiltin="1"/>
    <cellStyle name="60% - Accent5 2" xfId="64"/>
    <cellStyle name="60% - Accent6" xfId="41" builtinId="52" customBuiltin="1"/>
    <cellStyle name="60% - Accent6 2" xfId="65"/>
    <cellStyle name="A3 297 x 420 mm" xfId="66"/>
    <cellStyle name="A3 297 x 420 mm 2" xfId="161"/>
    <cellStyle name="A3 297 x 420 mm 3" xfId="163"/>
    <cellStyle name="Accent1" xfId="18" builtinId="29" customBuiltin="1"/>
    <cellStyle name="Accent1 2" xfId="67"/>
    <cellStyle name="Accent2" xfId="22" builtinId="33" customBuiltin="1"/>
    <cellStyle name="Accent2 2" xfId="68"/>
    <cellStyle name="Accent3" xfId="26" builtinId="37" customBuiltin="1"/>
    <cellStyle name="Accent3 2" xfId="69"/>
    <cellStyle name="Accent4" xfId="30" builtinId="41" customBuiltin="1"/>
    <cellStyle name="Accent4 2" xfId="70"/>
    <cellStyle name="Accent5" xfId="34" builtinId="45" customBuiltin="1"/>
    <cellStyle name="Accent5 2" xfId="71"/>
    <cellStyle name="Accent6" xfId="38" builtinId="49" customBuiltin="1"/>
    <cellStyle name="Accent6 2" xfId="72"/>
    <cellStyle name="Bad" xfId="8" builtinId="27" customBuiltin="1"/>
    <cellStyle name="Bad 2" xfId="73"/>
    <cellStyle name="Calculation" xfId="12" builtinId="22" customBuiltin="1"/>
    <cellStyle name="Calculation 2" xfId="74"/>
    <cellStyle name="Check Cell" xfId="14" builtinId="23" customBuiltin="1"/>
    <cellStyle name="Check Cell 2" xfId="75"/>
    <cellStyle name="Comma" xfId="1" builtinId="3"/>
    <cellStyle name="Comma 12" xfId="164"/>
    <cellStyle name="Comma 2" xfId="47"/>
    <cellStyle name="Comma 2 2" xfId="76"/>
    <cellStyle name="Comma 2 2 2" xfId="147"/>
    <cellStyle name="Comma 2 3" xfId="77"/>
    <cellStyle name="Comma 2 3 2" xfId="155"/>
    <cellStyle name="Comma 2 4" xfId="160"/>
    <cellStyle name="Comma 2 5" xfId="134"/>
    <cellStyle name="Comma 3" xfId="78"/>
    <cellStyle name="Comma 3 2" xfId="79"/>
    <cellStyle name="Comma 3 3" xfId="146"/>
    <cellStyle name="Comma 4" xfId="139"/>
    <cellStyle name="Currency 10" xfId="165"/>
    <cellStyle name="Currency 2" xfId="42"/>
    <cellStyle name="Currency 2 2" xfId="80"/>
    <cellStyle name="Currency 2 2 2" xfId="153"/>
    <cellStyle name="Currency 2 2 3" xfId="140"/>
    <cellStyle name="Currency 2 3" xfId="81"/>
    <cellStyle name="Currency 2 3 2" xfId="156"/>
    <cellStyle name="Currency 2 4" xfId="133"/>
    <cellStyle name="Currency 3" xfId="45"/>
    <cellStyle name="Currency 3 2" xfId="142"/>
    <cellStyle name="Currency 4" xfId="82"/>
    <cellStyle name="Currency 4 2" xfId="83"/>
    <cellStyle name="Currency 4 3" xfId="148"/>
    <cellStyle name="Currency 5" xfId="144"/>
    <cellStyle name="Currency 6" xfId="135"/>
    <cellStyle name="Explanatory Text" xfId="16" builtinId="53" customBuiltin="1"/>
    <cellStyle name="Explanatory Text 2" xfId="84"/>
    <cellStyle name="Good" xfId="7" builtinId="26" customBuiltin="1"/>
    <cellStyle name="Good 2" xfId="85"/>
    <cellStyle name="Heading 1" xfId="3" builtinId="16" customBuiltin="1"/>
    <cellStyle name="Heading 1 2" xfId="86"/>
    <cellStyle name="Heading 2" xfId="4" builtinId="17" customBuiltin="1"/>
    <cellStyle name="Heading 2 2" xfId="87"/>
    <cellStyle name="Heading 3" xfId="5" builtinId="18" customBuiltin="1"/>
    <cellStyle name="Heading 3 2" xfId="88"/>
    <cellStyle name="Heading 4" xfId="6" builtinId="19" customBuiltin="1"/>
    <cellStyle name="Heading 4 2" xfId="89"/>
    <cellStyle name="Input" xfId="10" builtinId="20" customBuiltin="1"/>
    <cellStyle name="Input 2" xfId="90"/>
    <cellStyle name="Linked Cell" xfId="13" builtinId="24" customBuiltin="1"/>
    <cellStyle name="Linked Cell 2" xfId="91"/>
    <cellStyle name="Neutral" xfId="9" builtinId="28" customBuiltin="1"/>
    <cellStyle name="Neutral 2" xfId="92"/>
    <cellStyle name="Normal" xfId="0" builtinId="0"/>
    <cellStyle name="Normal 10" xfId="93"/>
    <cellStyle name="Normal 10 2" xfId="166"/>
    <cellStyle name="Normal 11" xfId="94"/>
    <cellStyle name="Normal 11 2" xfId="167"/>
    <cellStyle name="Normal 12" xfId="95"/>
    <cellStyle name="Normal 12 2" xfId="168"/>
    <cellStyle name="Normal 13" xfId="96"/>
    <cellStyle name="Normal 13 2" xfId="169"/>
    <cellStyle name="Normal 14" xfId="97"/>
    <cellStyle name="Normal 14 2" xfId="170"/>
    <cellStyle name="Normal 15" xfId="98"/>
    <cellStyle name="Normal 15 2" xfId="171"/>
    <cellStyle name="Normal 16" xfId="99"/>
    <cellStyle name="Normal 16 2" xfId="172"/>
    <cellStyle name="Normal 17" xfId="100"/>
    <cellStyle name="Normal 17 2" xfId="173"/>
    <cellStyle name="Normal 18" xfId="101"/>
    <cellStyle name="Normal 18 2" xfId="174"/>
    <cellStyle name="Normal 19" xfId="102"/>
    <cellStyle name="Normal 19 2" xfId="175"/>
    <cellStyle name="Normal 2" xfId="103"/>
    <cellStyle name="Normal 2 2" xfId="104"/>
    <cellStyle name="Normal 2 2 2" xfId="150"/>
    <cellStyle name="Normal 2 3" xfId="141"/>
    <cellStyle name="Normal 2 3 2" xfId="154"/>
    <cellStyle name="Normal 2 4" xfId="149"/>
    <cellStyle name="Normal 2 5" xfId="162"/>
    <cellStyle name="Normal 2 6" xfId="132"/>
    <cellStyle name="Normal 20" xfId="105"/>
    <cellStyle name="Normal 20 2" xfId="176"/>
    <cellStyle name="Normal 21" xfId="106"/>
    <cellStyle name="Normal 21 2" xfId="177"/>
    <cellStyle name="Normal 22" xfId="107"/>
    <cellStyle name="Normal 22 2" xfId="178"/>
    <cellStyle name="Normal 23" xfId="46"/>
    <cellStyle name="Normal 23 2" xfId="108"/>
    <cellStyle name="Normal 23 3" xfId="179"/>
    <cellStyle name="Normal 24" xfId="180"/>
    <cellStyle name="Normal 25" xfId="181"/>
    <cellStyle name="Normal 26" xfId="182"/>
    <cellStyle name="Normal 27" xfId="157"/>
    <cellStyle name="Normal 28" xfId="187"/>
    <cellStyle name="Normal 3" xfId="109"/>
    <cellStyle name="Normal 3 2" xfId="186"/>
    <cellStyle name="Normal 3 3" xfId="138"/>
    <cellStyle name="Normal 4" xfId="43"/>
    <cellStyle name="Normal 4 2" xfId="110"/>
    <cellStyle name="Normal 4 3" xfId="111"/>
    <cellStyle name="Normal 4 4" xfId="143"/>
    <cellStyle name="Normal 5" xfId="112"/>
    <cellStyle name="Normal 5 2" xfId="113"/>
    <cellStyle name="Normal 5 3" xfId="158"/>
    <cellStyle name="Normal 6" xfId="114"/>
    <cellStyle name="Normal 6 2" xfId="115"/>
    <cellStyle name="Normal 6 3" xfId="159"/>
    <cellStyle name="Normal 7" xfId="116"/>
    <cellStyle name="Normal 7 2" xfId="183"/>
    <cellStyle name="Normal 8" xfId="117"/>
    <cellStyle name="Normal 8 2" xfId="184"/>
    <cellStyle name="Normal 9" xfId="118"/>
    <cellStyle name="Normal 9 2" xfId="185"/>
    <cellStyle name="Note 2" xfId="119"/>
    <cellStyle name="Note 2 2" xfId="120"/>
    <cellStyle name="Note 2 3" xfId="121"/>
    <cellStyle name="Note 2 4" xfId="151"/>
    <cellStyle name="Note 3" xfId="122"/>
    <cellStyle name="Note 3 2" xfId="123"/>
    <cellStyle name="Output" xfId="11" builtinId="21" customBuiltin="1"/>
    <cellStyle name="Output 2" xfId="124"/>
    <cellStyle name="Percent 2" xfId="44"/>
    <cellStyle name="Percent 2 2" xfId="125"/>
    <cellStyle name="Percent 2 2 2" xfId="152"/>
    <cellStyle name="Percent 2 3" xfId="126"/>
    <cellStyle name="Percent 2 4" xfId="136"/>
    <cellStyle name="Percent 3" xfId="127"/>
    <cellStyle name="Percent 3 2" xfId="128"/>
    <cellStyle name="Percent 3 3" xfId="145"/>
    <cellStyle name="Percent 4" xfId="137"/>
    <cellStyle name="Title" xfId="2" builtinId="15" customBuiltin="1"/>
    <cellStyle name="Title 2" xfId="129"/>
    <cellStyle name="Total" xfId="17" builtinId="25" customBuiltin="1"/>
    <cellStyle name="Total 2" xfId="130"/>
    <cellStyle name="Warning Text" xfId="15" builtinId="11" customBuiltin="1"/>
    <cellStyle name="Warning Text 2" xfId="13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K18" sqref="K18"/>
    </sheetView>
  </sheetViews>
  <sheetFormatPr defaultRowHeight="15"/>
  <cols>
    <col min="1" max="1" width="28.140625" bestFit="1" customWidth="1"/>
    <col min="2" max="3" width="12.7109375" bestFit="1" customWidth="1"/>
    <col min="4" max="6" width="12.28515625" bestFit="1" customWidth="1"/>
    <col min="7" max="7" width="12.7109375" bestFit="1" customWidth="1"/>
  </cols>
  <sheetData>
    <row r="1" spans="1:7">
      <c r="A1" s="12" t="s">
        <v>27</v>
      </c>
    </row>
    <row r="2" spans="1:7" ht="15.75" thickBot="1"/>
    <row r="3" spans="1:7" ht="15.75" thickBot="1">
      <c r="A3" s="1" t="s">
        <v>0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29</v>
      </c>
    </row>
    <row r="4" spans="1:7">
      <c r="A4" s="2" t="s">
        <v>1</v>
      </c>
      <c r="B4" s="4">
        <v>-11278674.66</v>
      </c>
      <c r="C4" s="6">
        <v>-9783397.3900000006</v>
      </c>
      <c r="D4" s="8">
        <v>-10147147.9</v>
      </c>
      <c r="E4" s="10">
        <v>-11811589.220000001</v>
      </c>
      <c r="F4" s="15">
        <v>-9366251.8300000001</v>
      </c>
      <c r="G4" s="15">
        <v>-9737857.1099999994</v>
      </c>
    </row>
    <row r="5" spans="1:7">
      <c r="A5" s="2" t="s">
        <v>2</v>
      </c>
      <c r="B5" s="4">
        <v>-263950.04000000015</v>
      </c>
      <c r="C5" s="6">
        <v>-273166.07000000007</v>
      </c>
      <c r="D5" s="8">
        <v>-361043.10999999975</v>
      </c>
      <c r="E5" s="10">
        <v>-352034.22000000003</v>
      </c>
      <c r="F5" s="15">
        <v>-333711.99000000005</v>
      </c>
      <c r="G5" s="15">
        <v>-337094.83999999991</v>
      </c>
    </row>
    <row r="6" spans="1:7">
      <c r="A6" s="2" t="s">
        <v>3</v>
      </c>
      <c r="B6" s="4">
        <v>-12583</v>
      </c>
      <c r="C6" s="6">
        <v>-12583</v>
      </c>
      <c r="D6" s="8">
        <v>-72583</v>
      </c>
      <c r="E6" s="10">
        <v>-12583</v>
      </c>
      <c r="F6" s="15">
        <v>-48583</v>
      </c>
      <c r="G6" s="15">
        <v>-38583</v>
      </c>
    </row>
    <row r="7" spans="1:7">
      <c r="A7" s="2" t="s">
        <v>4</v>
      </c>
      <c r="B7" s="4">
        <v>-306814.7</v>
      </c>
      <c r="C7" s="6">
        <v>-34607.360000000001</v>
      </c>
      <c r="D7" s="8">
        <v>-41441</v>
      </c>
      <c r="E7" s="10">
        <v>-22795.14</v>
      </c>
      <c r="F7" s="15">
        <v>-37317</v>
      </c>
      <c r="G7" s="15">
        <v>-67780</v>
      </c>
    </row>
    <row r="8" spans="1:7">
      <c r="A8" s="2" t="s">
        <v>5</v>
      </c>
      <c r="B8" s="4">
        <v>-533635.39</v>
      </c>
      <c r="C8" s="6">
        <v>-349342.17</v>
      </c>
      <c r="D8" s="8">
        <v>-221106.19999999995</v>
      </c>
      <c r="E8" s="10">
        <v>-340743.51</v>
      </c>
      <c r="F8" s="15">
        <v>-255717.05</v>
      </c>
      <c r="G8" s="15">
        <v>-361581.92</v>
      </c>
    </row>
    <row r="9" spans="1:7">
      <c r="A9" s="2" t="s">
        <v>6</v>
      </c>
      <c r="B9" s="4">
        <v>-571675.37</v>
      </c>
      <c r="C9" s="6">
        <v>-556910.85</v>
      </c>
      <c r="D9" s="8">
        <v>-433528.71</v>
      </c>
      <c r="E9" s="10">
        <v>-515839.52</v>
      </c>
      <c r="F9" s="15">
        <v>-183946.17</v>
      </c>
      <c r="G9" s="15">
        <v>-339751.95</v>
      </c>
    </row>
    <row r="10" spans="1:7">
      <c r="A10" s="2" t="s">
        <v>7</v>
      </c>
      <c r="B10" s="4">
        <v>-5205.6228000000001</v>
      </c>
      <c r="C10" s="6">
        <v>-217</v>
      </c>
      <c r="D10" s="8">
        <v>0</v>
      </c>
      <c r="E10" s="10">
        <v>-8205.2044830000013</v>
      </c>
      <c r="F10" s="15">
        <v>-14082.578015999999</v>
      </c>
      <c r="G10" s="15">
        <v>11617</v>
      </c>
    </row>
    <row r="11" spans="1:7">
      <c r="A11" s="2" t="s">
        <v>8</v>
      </c>
      <c r="B11" s="4">
        <v>-84854.76999999999</v>
      </c>
      <c r="C11" s="6">
        <v>-81667</v>
      </c>
      <c r="D11" s="8">
        <v>-55785.45</v>
      </c>
      <c r="E11" s="10">
        <v>-92688.31</v>
      </c>
      <c r="F11" s="15">
        <v>-84333</v>
      </c>
      <c r="G11" s="15">
        <v>-84334</v>
      </c>
    </row>
    <row r="12" spans="1:7">
      <c r="A12" s="2" t="s">
        <v>9</v>
      </c>
      <c r="B12" s="4">
        <v>-576.41000000000008</v>
      </c>
      <c r="C12" s="6">
        <v>-221.2</v>
      </c>
      <c r="D12" s="8">
        <v>1020.7499999999999</v>
      </c>
      <c r="E12" s="10">
        <v>-2973.5</v>
      </c>
      <c r="F12" s="15">
        <v>-1965.65</v>
      </c>
      <c r="G12" s="15">
        <v>-2739.7200000000003</v>
      </c>
    </row>
    <row r="13" spans="1:7">
      <c r="A13" s="2" t="s">
        <v>10</v>
      </c>
      <c r="B13" s="4">
        <v>-5087636.7925000004</v>
      </c>
      <c r="C13" s="6">
        <v>-4412479.92</v>
      </c>
      <c r="D13" s="8">
        <v>-4683770.2399999993</v>
      </c>
      <c r="E13" s="10">
        <v>-3846185.8200000003</v>
      </c>
      <c r="F13" s="15">
        <v>-4903066.03</v>
      </c>
      <c r="G13" s="15">
        <v>-4287282.05</v>
      </c>
    </row>
    <row r="14" spans="1:7">
      <c r="A14" s="2" t="s">
        <v>11</v>
      </c>
      <c r="B14" s="4">
        <v>-36894.58</v>
      </c>
      <c r="C14" s="6">
        <v>-26603</v>
      </c>
      <c r="D14" s="8">
        <v>-24777.32</v>
      </c>
      <c r="E14" s="10">
        <v>-20000</v>
      </c>
      <c r="F14" s="15">
        <v>-15896.44</v>
      </c>
      <c r="G14" s="15">
        <v>-15920.17</v>
      </c>
    </row>
    <row r="15" spans="1:7">
      <c r="A15" s="2" t="s">
        <v>12</v>
      </c>
      <c r="B15" s="4">
        <v>-151071.34</v>
      </c>
      <c r="C15" s="6">
        <v>-213815.01</v>
      </c>
      <c r="D15" s="8">
        <v>-167122.66</v>
      </c>
      <c r="E15" s="10">
        <v>-291570.96999999997</v>
      </c>
      <c r="F15" s="15">
        <v>-173498.2</v>
      </c>
      <c r="G15" s="15">
        <v>-230284.86</v>
      </c>
    </row>
    <row r="16" spans="1:7">
      <c r="A16" s="2" t="s">
        <v>13</v>
      </c>
      <c r="B16" s="4">
        <v>-66648</v>
      </c>
      <c r="C16" s="6">
        <v>-45342</v>
      </c>
      <c r="D16" s="8">
        <v>-62014</v>
      </c>
      <c r="E16" s="10">
        <v>-68032</v>
      </c>
      <c r="F16" s="15">
        <v>-54873</v>
      </c>
      <c r="G16" s="15">
        <v>-60790</v>
      </c>
    </row>
    <row r="17" spans="1:7">
      <c r="A17" s="2" t="s">
        <v>14</v>
      </c>
      <c r="B17" s="4">
        <v>-320643.52999999997</v>
      </c>
      <c r="C17" s="6">
        <v>-280620.51</v>
      </c>
      <c r="D17" s="8">
        <v>-359219.65</v>
      </c>
      <c r="E17" s="10">
        <v>-355706.12</v>
      </c>
      <c r="F17" s="15">
        <v>-345101.43</v>
      </c>
      <c r="G17" s="15">
        <v>-271599.77</v>
      </c>
    </row>
    <row r="18" spans="1:7">
      <c r="A18" s="2" t="s">
        <v>15</v>
      </c>
      <c r="B18" s="4">
        <v>-225128.6875</v>
      </c>
      <c r="C18" s="6">
        <v>-279506.95</v>
      </c>
      <c r="D18" s="8">
        <v>-280018.7</v>
      </c>
      <c r="E18" s="10">
        <v>-163037</v>
      </c>
      <c r="F18" s="15">
        <v>-166165</v>
      </c>
      <c r="G18" s="15">
        <v>-131994</v>
      </c>
    </row>
    <row r="19" spans="1:7">
      <c r="A19" s="2" t="s">
        <v>16</v>
      </c>
      <c r="B19" s="4">
        <v>-1054333.45</v>
      </c>
      <c r="C19" s="6">
        <v>-1248369.5</v>
      </c>
      <c r="D19" s="8">
        <v>-1400239</v>
      </c>
      <c r="E19" s="10">
        <v>-1399575</v>
      </c>
      <c r="F19" s="15">
        <v>-1670740</v>
      </c>
      <c r="G19" s="15">
        <v>-1967576</v>
      </c>
    </row>
    <row r="20" spans="1:7">
      <c r="A20" s="2" t="s">
        <v>17</v>
      </c>
      <c r="B20" s="5">
        <v>-148133</v>
      </c>
      <c r="C20" s="7">
        <v>-138749</v>
      </c>
      <c r="D20" s="9">
        <v>-139626</v>
      </c>
      <c r="E20" s="11">
        <v>-143438</v>
      </c>
      <c r="F20" s="16">
        <v>-147098</v>
      </c>
      <c r="G20" s="16">
        <v>-152046</v>
      </c>
    </row>
    <row r="21" spans="1:7">
      <c r="B21" s="13">
        <f>SUM(B4:B20)</f>
        <v>-20148459.342799999</v>
      </c>
      <c r="C21" s="13">
        <f>SUM(C4:C20)</f>
        <v>-17737597.93</v>
      </c>
      <c r="D21" s="13">
        <f>SUM(D4:D20)</f>
        <v>-18448402.190000001</v>
      </c>
      <c r="E21" s="13">
        <f>SUM(E4:E20)</f>
        <v>-19446996.534483004</v>
      </c>
      <c r="F21" s="13">
        <f>SUM(F4:F20)</f>
        <v>-17802346.368015997</v>
      </c>
      <c r="G21" s="13">
        <f>SUM(G4:G20)</f>
        <v>-18075598.390000001</v>
      </c>
    </row>
    <row r="24" spans="1:7">
      <c r="A24" s="12" t="s">
        <v>23</v>
      </c>
      <c r="B24" s="14">
        <f>SUM(B4,B5,B6,B7,B8,B9,B11,B12,B15,B16,B19,B20)</f>
        <v>-14472950.129999999</v>
      </c>
      <c r="C24" s="14">
        <f>SUM(C4,C5,C6,C7,C8,C9,C11,C12,C15,C16,C19,C20)</f>
        <v>-12738170.549999999</v>
      </c>
      <c r="D24" s="14">
        <f>SUM(D4,D5,D6,D7,D8,D9,D11,D12,D15,D16,D19,D20)</f>
        <v>-13100616.279999999</v>
      </c>
      <c r="E24" s="14">
        <f>SUM(E4,E5,E6,E7,E8,E9,E11,E12,E15,E16,E19,E20)</f>
        <v>-15053862.390000002</v>
      </c>
      <c r="F24" s="14">
        <f>SUM(F4,F5,F6,F7,F8,F9,F11,F12,F15,F16,F19,F20)</f>
        <v>-12358034.890000001</v>
      </c>
      <c r="G24" s="14">
        <f>SUM(G4,G5,G6,G7,G8,G9,G11,G12,G15,G16,G19,G20)</f>
        <v>-13380419.399999999</v>
      </c>
    </row>
    <row r="25" spans="1:7">
      <c r="A25" s="12" t="s">
        <v>24</v>
      </c>
      <c r="B25" s="14">
        <f>SUM(B13,B14,B18+B10)</f>
        <v>-5354865.6828000005</v>
      </c>
      <c r="C25" s="14">
        <f t="shared" ref="C25:F25" si="0">SUM(C13,C14,C18+C10)</f>
        <v>-4718806.87</v>
      </c>
      <c r="D25" s="14">
        <f t="shared" si="0"/>
        <v>-4988566.26</v>
      </c>
      <c r="E25" s="14">
        <f t="shared" si="0"/>
        <v>-4037428.0244830004</v>
      </c>
      <c r="F25" s="14">
        <f t="shared" si="0"/>
        <v>-5099210.0480160005</v>
      </c>
      <c r="G25" s="14">
        <f t="shared" ref="G25" si="1">SUM(G13,G14,G18+G10)</f>
        <v>-4423579.22</v>
      </c>
    </row>
    <row r="26" spans="1:7">
      <c r="A26" s="12" t="s">
        <v>25</v>
      </c>
      <c r="B26" s="14">
        <f>SUM(B17)</f>
        <v>-320643.52999999997</v>
      </c>
      <c r="C26" s="14">
        <f t="shared" ref="C26:F26" si="2">SUM(C17)</f>
        <v>-280620.51</v>
      </c>
      <c r="D26" s="14">
        <f t="shared" si="2"/>
        <v>-359219.65</v>
      </c>
      <c r="E26" s="14">
        <f t="shared" si="2"/>
        <v>-355706.12</v>
      </c>
      <c r="F26" s="14">
        <f t="shared" si="2"/>
        <v>-345101.43</v>
      </c>
      <c r="G26" s="14">
        <f t="shared" ref="G26" si="3">SUM(G17)</f>
        <v>-271599.77</v>
      </c>
    </row>
    <row r="27" spans="1:7">
      <c r="C27" s="12"/>
      <c r="D27" s="12"/>
      <c r="E27" s="12"/>
      <c r="F27" s="12"/>
      <c r="G27" s="12"/>
    </row>
    <row r="28" spans="1:7">
      <c r="A28" s="12" t="s">
        <v>26</v>
      </c>
      <c r="B28" s="14">
        <f>SUM(B24:B26)</f>
        <v>-20148459.342799999</v>
      </c>
      <c r="C28" s="14">
        <f t="shared" ref="C28:F28" si="4">SUM(C24:C26)</f>
        <v>-17737597.93</v>
      </c>
      <c r="D28" s="14">
        <f t="shared" si="4"/>
        <v>-18448402.189999998</v>
      </c>
      <c r="E28" s="14">
        <f t="shared" si="4"/>
        <v>-19446996.534483004</v>
      </c>
      <c r="F28" s="14">
        <f t="shared" si="4"/>
        <v>-17802346.368016001</v>
      </c>
      <c r="G28" s="14">
        <f t="shared" ref="G28" si="5">SUM(G24:G26)</f>
        <v>-18075598.389999997</v>
      </c>
    </row>
    <row r="29" spans="1:7">
      <c r="A29" s="17" t="s">
        <v>28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mbeauchamp</dc:creator>
  <cp:lastModifiedBy>mbeauchamp</cp:lastModifiedBy>
  <dcterms:created xsi:type="dcterms:W3CDTF">2014-07-11T13:47:09Z</dcterms:created>
  <dcterms:modified xsi:type="dcterms:W3CDTF">2014-07-31T14:54:32Z</dcterms:modified>
</cp:coreProperties>
</file>