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vitalsourcetechnologies.sharepoint.com/sites/VSTFinanceMigrationShare/J Drive/1 Total VST/Acrobatiq/2026/Q1/"/>
    </mc:Choice>
  </mc:AlternateContent>
  <xr:revisionPtr revIDLastSave="18" documentId="8_{074E3015-C668-4E48-9B75-B05331C0431F}" xr6:coauthVersionLast="47" xr6:coauthVersionMax="47" xr10:uidLastSave="{8F9C5509-941D-4220-8E63-A2F725B2E7F6}"/>
  <bookViews>
    <workbookView xWindow="-38510" yWindow="-9610" windowWidth="38620" windowHeight="21100" xr2:uid="{00000000-000D-0000-FFFF-FFFF00000000}"/>
  </bookViews>
  <sheets>
    <sheet name="Q1 2026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56" l="1"/>
  <c r="D20" i="56"/>
  <c r="H19" i="56"/>
  <c r="J19" i="56" s="1"/>
  <c r="H18" i="56"/>
  <c r="J18" i="56" s="1"/>
  <c r="H17" i="56"/>
  <c r="J17" i="56" s="1"/>
  <c r="H16" i="56"/>
  <c r="J16" i="56" s="1"/>
  <c r="H15" i="56"/>
  <c r="J15" i="56" s="1"/>
  <c r="H14" i="56"/>
  <c r="J14" i="56" s="1"/>
  <c r="H13" i="56"/>
  <c r="J13" i="56" s="1"/>
  <c r="H12" i="56"/>
  <c r="J12" i="56" s="1"/>
  <c r="H11" i="56"/>
  <c r="J11" i="56" s="1"/>
  <c r="H10" i="56"/>
  <c r="J10" i="56" s="1"/>
  <c r="H9" i="56"/>
  <c r="J9" i="56" s="1"/>
  <c r="H8" i="56"/>
  <c r="J8" i="56" s="1"/>
  <c r="H7" i="56"/>
  <c r="J7" i="56" s="1"/>
  <c r="H6" i="56"/>
  <c r="J6" i="56" s="1"/>
  <c r="H5" i="56"/>
  <c r="J5" i="56" s="1"/>
  <c r="J20" i="56" l="1"/>
  <c r="H20" i="56"/>
</calcChain>
</file>

<file path=xl/sharedStrings.xml><?xml version="1.0" encoding="utf-8"?>
<sst xmlns="http://schemas.openxmlformats.org/spreadsheetml/2006/main" count="124" uniqueCount="30">
  <si>
    <t>Grand Total</t>
  </si>
  <si>
    <t>Learning Resource</t>
  </si>
  <si>
    <t>Price Per Student</t>
  </si>
  <si>
    <t>Invoice Total</t>
  </si>
  <si>
    <t>Research Design and Analysis</t>
  </si>
  <si>
    <t>Research Foundations</t>
  </si>
  <si>
    <t>Research Questions and Literature Review for Educational Research</t>
  </si>
  <si>
    <t>Research Proposal</t>
  </si>
  <si>
    <t>Author</t>
  </si>
  <si>
    <t>Date of Sale</t>
  </si>
  <si>
    <t>Returns</t>
  </si>
  <si>
    <t>eISBN</t>
  </si>
  <si>
    <t>Revenue Share Percent</t>
  </si>
  <si>
    <t>Net Revenue Share</t>
  </si>
  <si>
    <t>Currency</t>
  </si>
  <si>
    <t>Channel</t>
  </si>
  <si>
    <t>Institution</t>
  </si>
  <si>
    <t>State</t>
  </si>
  <si>
    <t>Postal Code</t>
  </si>
  <si>
    <t>Country Code</t>
  </si>
  <si>
    <t>USD</t>
  </si>
  <si>
    <t>Research Course</t>
  </si>
  <si>
    <t>WGU</t>
  </si>
  <si>
    <t>UT</t>
  </si>
  <si>
    <t>B. Johnson, L. Christensen</t>
  </si>
  <si>
    <t>US</t>
  </si>
  <si>
    <t>Fundamentals of Diversity</t>
  </si>
  <si>
    <t>Quantity</t>
  </si>
  <si>
    <t>SAGE Revenue Share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</si>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</sst>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0" applyNumberFormat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10" fontId="0" fillId="0" borderId="0" xfId="0" applyNumberFormat="1"/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2" fillId="0" borderId="2" xfId="0" applyFont="1" applyBorder="1"/>
    <xf numFmtId="0" fontId="0" fillId="0" borderId="2" xfId="0" applyBorder="1"/>
    <xf numFmtId="44" fontId="0" fillId="0" borderId="2" xfId="0" applyNumberFormat="1" applyBorder="1"/>
    <xf numFmtId="44" fontId="2" fillId="0" borderId="2" xfId="0" applyNumberFormat="1" applyFont="1" applyBorder="1"/>
    <xf numFmtId="44" fontId="0" fillId="0" borderId="0" xfId="0" quotePrefix="1" applyNumberFormat="1" applyAlignment="1">
      <alignment horizontal="center"/>
    </xf>
    <xf numFmtId="0" fontId="0" fillId="0" borderId="0" xfId="0" quotePrefix="1"/>
    <xf numFmtId="44" fontId="2" fillId="0" borderId="0" xfId="0" applyNumberFormat="1" applyFon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4" fontId="2" fillId="3" borderId="2" xfId="0" applyNumberFormat="1" applyFont="1" applyFill="1" applyBorder="1"/>
    <xf numFmtId="44" fontId="0" fillId="0" borderId="0" xfId="0" quotePrefix="1" applyNumberFormat="1"/>
  </cellXfs>
  <cellStyles count="3">
    <cellStyle name="Comma 2" xfId="1" xr:uid="{00000000-0005-0000-0000-000000000000}"/>
    <cellStyle name="Currency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86ED-439E-4F09-9AD6-D78EB929112E}">
  <sheetPr>
    <pageSetUpPr fitToPage="1"/>
  </sheetPr>
  <dimension ref="A1:P28"/>
  <sheetViews>
    <sheetView tabSelected="1" workbookViewId="0"/>
  </sheetViews>
  <sheetFormatPr defaultRowHeight="15" x14ac:dyDescent="0.25"/>
  <cols>
    <col min="1" max="1" width="57.7109375" customWidth="1"/>
    <col min="2" max="2" width="22.28515625" customWidth="1"/>
    <col min="3" max="3" width="11.7109375" customWidth="1"/>
    <col min="4" max="4" width="10.5703125" bestFit="1" customWidth="1"/>
    <col min="5" max="5" width="7.5703125" customWidth="1"/>
    <col min="6" max="6" width="15.28515625" customWidth="1"/>
    <col min="7" max="7" width="9.28515625" customWidth="1"/>
    <col min="8" max="8" width="12.28515625" customWidth="1"/>
    <col min="10" max="10" width="13.140625" customWidth="1"/>
    <col min="12" max="12" width="14.7109375" customWidth="1"/>
    <col min="13" max="13" width="9.5703125" customWidth="1"/>
    <col min="14" max="14" width="6.140625" customWidth="1"/>
    <col min="15" max="15" width="7.7109375" customWidth="1"/>
    <col min="16" max="16" width="7.85546875" customWidth="1"/>
  </cols>
  <sheetData>
    <row r="1" spans="1:16" x14ac:dyDescent="0.25">
      <c r="A1" s="2" t="s">
        <v>28</v>
      </c>
      <c r="B1" s="2"/>
      <c r="C1" s="2"/>
      <c r="D1" s="2"/>
      <c r="E1" s="2"/>
    </row>
    <row r="2" spans="1:16" x14ac:dyDescent="0.25">
      <c r="A2" s="2" t="s">
        <v>29</v>
      </c>
    </row>
    <row r="3" spans="1:16" x14ac:dyDescent="0.25">
      <c r="A3" s="2"/>
    </row>
    <row r="4" spans="1:16" s="18" customFormat="1" ht="45" x14ac:dyDescent="0.25">
      <c r="A4" s="17" t="s">
        <v>1</v>
      </c>
      <c r="B4" s="3" t="s">
        <v>8</v>
      </c>
      <c r="C4" s="3" t="s">
        <v>9</v>
      </c>
      <c r="D4" s="3" t="s">
        <v>27</v>
      </c>
      <c r="E4" s="3" t="s">
        <v>10</v>
      </c>
      <c r="F4" s="3" t="s">
        <v>11</v>
      </c>
      <c r="G4" s="3" t="s">
        <v>2</v>
      </c>
      <c r="H4" s="17" t="s">
        <v>3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</row>
    <row r="5" spans="1:16" x14ac:dyDescent="0.25">
      <c r="A5" s="2" t="s">
        <v>4</v>
      </c>
      <c r="B5" t="s">
        <v>24</v>
      </c>
      <c r="C5" s="8">
        <v>46053</v>
      </c>
      <c r="D5">
        <v>8</v>
      </c>
      <c r="E5">
        <v>0</v>
      </c>
      <c r="F5" s="7">
        <v>9781506334134</v>
      </c>
      <c r="G5" s="1">
        <v>48.9</v>
      </c>
      <c r="H5" s="1">
        <f t="shared" ref="H5:H19" si="0">SUM(D5*G5)</f>
        <v>391.2</v>
      </c>
      <c r="I5" s="4">
        <v>0.22500000000000001</v>
      </c>
      <c r="J5" s="1">
        <f>H5*I5</f>
        <v>88.02</v>
      </c>
      <c r="K5" s="5" t="s">
        <v>20</v>
      </c>
      <c r="L5" t="s">
        <v>21</v>
      </c>
      <c r="M5" s="6" t="s">
        <v>22</v>
      </c>
      <c r="N5" t="s">
        <v>23</v>
      </c>
      <c r="O5">
        <v>84107</v>
      </c>
      <c r="P5" t="s">
        <v>25</v>
      </c>
    </row>
    <row r="6" spans="1:16" x14ac:dyDescent="0.25">
      <c r="A6" s="2" t="s">
        <v>5</v>
      </c>
      <c r="B6" t="s">
        <v>24</v>
      </c>
      <c r="C6" s="8">
        <v>46053</v>
      </c>
      <c r="D6">
        <v>62</v>
      </c>
      <c r="E6">
        <v>0</v>
      </c>
      <c r="F6" s="7">
        <v>9781506334134</v>
      </c>
      <c r="G6" s="1">
        <v>68.75</v>
      </c>
      <c r="H6" s="1">
        <f t="shared" si="0"/>
        <v>4262.5</v>
      </c>
      <c r="I6" s="4">
        <v>0.22500000000000001</v>
      </c>
      <c r="J6" s="1">
        <f t="shared" ref="J6:J19" si="1">H6*I6</f>
        <v>959.0625</v>
      </c>
      <c r="K6" s="5" t="s">
        <v>20</v>
      </c>
      <c r="L6" t="s">
        <v>21</v>
      </c>
      <c r="M6" s="6" t="s">
        <v>22</v>
      </c>
      <c r="N6" t="s">
        <v>23</v>
      </c>
      <c r="O6">
        <v>84107</v>
      </c>
      <c r="P6" t="s">
        <v>25</v>
      </c>
    </row>
    <row r="7" spans="1:16" x14ac:dyDescent="0.25">
      <c r="A7" s="2" t="s">
        <v>6</v>
      </c>
      <c r="B7" t="s">
        <v>24</v>
      </c>
      <c r="C7" s="8">
        <v>46053</v>
      </c>
      <c r="D7">
        <v>26</v>
      </c>
      <c r="E7">
        <v>0</v>
      </c>
      <c r="F7" s="7">
        <v>9781506334134</v>
      </c>
      <c r="G7" s="1">
        <v>15.55</v>
      </c>
      <c r="H7" s="1">
        <f t="shared" si="0"/>
        <v>404.3</v>
      </c>
      <c r="I7" s="4">
        <v>0.22500000000000001</v>
      </c>
      <c r="J7" s="1">
        <f t="shared" si="1"/>
        <v>90.967500000000001</v>
      </c>
      <c r="K7" s="5" t="s">
        <v>20</v>
      </c>
      <c r="L7" t="s">
        <v>21</v>
      </c>
      <c r="M7" s="6" t="s">
        <v>22</v>
      </c>
      <c r="N7" t="s">
        <v>23</v>
      </c>
      <c r="O7">
        <v>84107</v>
      </c>
      <c r="P7" t="s">
        <v>25</v>
      </c>
    </row>
    <row r="8" spans="1:16" x14ac:dyDescent="0.25">
      <c r="A8" s="2" t="s">
        <v>7</v>
      </c>
      <c r="B8" t="s">
        <v>24</v>
      </c>
      <c r="C8" s="8">
        <v>46053</v>
      </c>
      <c r="D8">
        <v>5</v>
      </c>
      <c r="E8">
        <v>0</v>
      </c>
      <c r="F8" s="7">
        <v>9781506334134</v>
      </c>
      <c r="G8" s="1">
        <v>31.1</v>
      </c>
      <c r="H8" s="1">
        <f t="shared" si="0"/>
        <v>155.5</v>
      </c>
      <c r="I8" s="4">
        <v>0.22500000000000001</v>
      </c>
      <c r="J8" s="1">
        <f t="shared" si="1"/>
        <v>34.987500000000004</v>
      </c>
      <c r="K8" s="5" t="s">
        <v>20</v>
      </c>
      <c r="L8" t="s">
        <v>21</v>
      </c>
      <c r="M8" s="6" t="s">
        <v>22</v>
      </c>
      <c r="N8" t="s">
        <v>23</v>
      </c>
      <c r="O8">
        <v>84107</v>
      </c>
      <c r="P8" t="s">
        <v>25</v>
      </c>
    </row>
    <row r="9" spans="1:16" x14ac:dyDescent="0.25">
      <c r="A9" s="2" t="s">
        <v>26</v>
      </c>
      <c r="B9" t="s">
        <v>24</v>
      </c>
      <c r="C9" s="8">
        <v>46053</v>
      </c>
      <c r="D9">
        <v>0</v>
      </c>
      <c r="E9">
        <v>0</v>
      </c>
      <c r="F9" s="7">
        <v>9781483321653</v>
      </c>
      <c r="G9" s="1">
        <v>68.75</v>
      </c>
      <c r="H9" s="1">
        <f t="shared" si="0"/>
        <v>0</v>
      </c>
      <c r="I9" s="4">
        <v>0.22500000000000001</v>
      </c>
      <c r="J9" s="1">
        <f t="shared" si="1"/>
        <v>0</v>
      </c>
      <c r="K9" s="5" t="s">
        <v>20</v>
      </c>
      <c r="L9" t="s">
        <v>21</v>
      </c>
      <c r="M9" s="6" t="s">
        <v>22</v>
      </c>
      <c r="N9" t="s">
        <v>23</v>
      </c>
      <c r="O9">
        <v>84107</v>
      </c>
      <c r="P9" t="s">
        <v>25</v>
      </c>
    </row>
    <row r="10" spans="1:16" x14ac:dyDescent="0.25">
      <c r="A10" s="2" t="s">
        <v>4</v>
      </c>
      <c r="B10" t="s">
        <v>24</v>
      </c>
      <c r="C10" s="8">
        <v>46081</v>
      </c>
      <c r="D10">
        <v>11</v>
      </c>
      <c r="E10">
        <v>0</v>
      </c>
      <c r="F10" s="7">
        <v>9781506334134</v>
      </c>
      <c r="G10" s="1">
        <v>48.9</v>
      </c>
      <c r="H10" s="1">
        <f t="shared" si="0"/>
        <v>537.9</v>
      </c>
      <c r="I10" s="4">
        <v>0.22500000000000001</v>
      </c>
      <c r="J10" s="1">
        <f t="shared" si="1"/>
        <v>121.0275</v>
      </c>
      <c r="K10" s="5" t="s">
        <v>20</v>
      </c>
      <c r="L10" t="s">
        <v>21</v>
      </c>
      <c r="M10" s="6" t="s">
        <v>22</v>
      </c>
      <c r="N10" t="s">
        <v>23</v>
      </c>
      <c r="O10">
        <v>84107</v>
      </c>
      <c r="P10" t="s">
        <v>25</v>
      </c>
    </row>
    <row r="11" spans="1:16" x14ac:dyDescent="0.25">
      <c r="A11" s="2" t="s">
        <v>5</v>
      </c>
      <c r="B11" t="s">
        <v>24</v>
      </c>
      <c r="C11" s="8">
        <v>46081</v>
      </c>
      <c r="D11">
        <v>53</v>
      </c>
      <c r="E11">
        <v>0</v>
      </c>
      <c r="F11" s="7">
        <v>9781506334134</v>
      </c>
      <c r="G11" s="1">
        <v>68.75</v>
      </c>
      <c r="H11" s="1">
        <f t="shared" si="0"/>
        <v>3643.75</v>
      </c>
      <c r="I11" s="4">
        <v>0.22500000000000001</v>
      </c>
      <c r="J11" s="1">
        <f t="shared" si="1"/>
        <v>819.84375</v>
      </c>
      <c r="K11" s="5" t="s">
        <v>20</v>
      </c>
      <c r="L11" t="s">
        <v>21</v>
      </c>
      <c r="M11" s="6" t="s">
        <v>22</v>
      </c>
      <c r="N11" t="s">
        <v>23</v>
      </c>
      <c r="O11">
        <v>84107</v>
      </c>
      <c r="P11" t="s">
        <v>25</v>
      </c>
    </row>
    <row r="12" spans="1:16" x14ac:dyDescent="0.25">
      <c r="A12" s="2" t="s">
        <v>6</v>
      </c>
      <c r="B12" t="s">
        <v>24</v>
      </c>
      <c r="C12" s="8">
        <v>46081</v>
      </c>
      <c r="D12">
        <v>21</v>
      </c>
      <c r="E12">
        <v>0</v>
      </c>
      <c r="F12" s="7">
        <v>9781506334134</v>
      </c>
      <c r="G12" s="1">
        <v>15.55</v>
      </c>
      <c r="H12" s="1">
        <f t="shared" si="0"/>
        <v>326.55</v>
      </c>
      <c r="I12" s="4">
        <v>0.22500000000000001</v>
      </c>
      <c r="J12" s="1">
        <f t="shared" si="1"/>
        <v>73.47375000000001</v>
      </c>
      <c r="K12" s="5" t="s">
        <v>20</v>
      </c>
      <c r="L12" t="s">
        <v>21</v>
      </c>
      <c r="M12" s="6" t="s">
        <v>22</v>
      </c>
      <c r="N12" t="s">
        <v>23</v>
      </c>
      <c r="O12">
        <v>84107</v>
      </c>
      <c r="P12" t="s">
        <v>25</v>
      </c>
    </row>
    <row r="13" spans="1:16" x14ac:dyDescent="0.25">
      <c r="A13" s="2" t="s">
        <v>7</v>
      </c>
      <c r="B13" t="s">
        <v>24</v>
      </c>
      <c r="C13" s="8">
        <v>46081</v>
      </c>
      <c r="D13">
        <v>5</v>
      </c>
      <c r="E13">
        <v>0</v>
      </c>
      <c r="F13" s="7">
        <v>9781506334134</v>
      </c>
      <c r="G13" s="1">
        <v>31.1</v>
      </c>
      <c r="H13" s="1">
        <f t="shared" si="0"/>
        <v>155.5</v>
      </c>
      <c r="I13" s="4">
        <v>0.22500000000000001</v>
      </c>
      <c r="J13" s="1">
        <f t="shared" si="1"/>
        <v>34.987500000000004</v>
      </c>
      <c r="K13" s="5" t="s">
        <v>20</v>
      </c>
      <c r="L13" t="s">
        <v>21</v>
      </c>
      <c r="M13" s="6" t="s">
        <v>22</v>
      </c>
      <c r="N13" t="s">
        <v>23</v>
      </c>
      <c r="O13">
        <v>84107</v>
      </c>
      <c r="P13" t="s">
        <v>25</v>
      </c>
    </row>
    <row r="14" spans="1:16" x14ac:dyDescent="0.25">
      <c r="A14" s="2" t="s">
        <v>26</v>
      </c>
      <c r="B14" t="s">
        <v>24</v>
      </c>
      <c r="C14" s="8">
        <v>46081</v>
      </c>
      <c r="D14">
        <v>0</v>
      </c>
      <c r="E14">
        <v>0</v>
      </c>
      <c r="F14" s="7">
        <v>9781483321653</v>
      </c>
      <c r="G14" s="1">
        <v>68.75</v>
      </c>
      <c r="H14" s="1">
        <f t="shared" si="0"/>
        <v>0</v>
      </c>
      <c r="I14" s="4">
        <v>0.22500000000000001</v>
      </c>
      <c r="J14" s="1">
        <f t="shared" si="1"/>
        <v>0</v>
      </c>
      <c r="K14" s="5" t="s">
        <v>20</v>
      </c>
      <c r="L14" t="s">
        <v>21</v>
      </c>
      <c r="M14" s="6" t="s">
        <v>22</v>
      </c>
      <c r="N14" t="s">
        <v>23</v>
      </c>
      <c r="O14">
        <v>84107</v>
      </c>
      <c r="P14" t="s">
        <v>25</v>
      </c>
    </row>
    <row r="15" spans="1:16" x14ac:dyDescent="0.25">
      <c r="A15" s="2" t="s">
        <v>4</v>
      </c>
      <c r="B15" t="s">
        <v>24</v>
      </c>
      <c r="C15" s="8">
        <v>46112</v>
      </c>
      <c r="D15">
        <v>10</v>
      </c>
      <c r="E15">
        <v>0</v>
      </c>
      <c r="F15" s="7">
        <v>9781506334134</v>
      </c>
      <c r="G15" s="1">
        <v>48.9</v>
      </c>
      <c r="H15" s="1">
        <f t="shared" si="0"/>
        <v>489</v>
      </c>
      <c r="I15" s="4">
        <v>0.22500000000000001</v>
      </c>
      <c r="J15" s="1">
        <f t="shared" si="1"/>
        <v>110.02500000000001</v>
      </c>
      <c r="K15" s="5" t="s">
        <v>20</v>
      </c>
      <c r="L15" t="s">
        <v>21</v>
      </c>
      <c r="M15" s="6" t="s">
        <v>22</v>
      </c>
      <c r="N15" t="s">
        <v>23</v>
      </c>
      <c r="O15">
        <v>84107</v>
      </c>
      <c r="P15" t="s">
        <v>25</v>
      </c>
    </row>
    <row r="16" spans="1:16" x14ac:dyDescent="0.25">
      <c r="A16" s="2" t="s">
        <v>5</v>
      </c>
      <c r="B16" t="s">
        <v>24</v>
      </c>
      <c r="C16" s="8">
        <v>46112</v>
      </c>
      <c r="D16">
        <v>46</v>
      </c>
      <c r="E16">
        <v>0</v>
      </c>
      <c r="F16" s="7">
        <v>9781506334134</v>
      </c>
      <c r="G16" s="1">
        <v>68.75</v>
      </c>
      <c r="H16" s="1">
        <f t="shared" si="0"/>
        <v>3162.5</v>
      </c>
      <c r="I16" s="4">
        <v>0.22500000000000001</v>
      </c>
      <c r="J16" s="1">
        <f t="shared" si="1"/>
        <v>711.5625</v>
      </c>
      <c r="K16" s="5" t="s">
        <v>20</v>
      </c>
      <c r="L16" t="s">
        <v>21</v>
      </c>
      <c r="M16" s="6" t="s">
        <v>22</v>
      </c>
      <c r="N16" t="s">
        <v>23</v>
      </c>
      <c r="O16">
        <v>84107</v>
      </c>
      <c r="P16" t="s">
        <v>25</v>
      </c>
    </row>
    <row r="17" spans="1:16" x14ac:dyDescent="0.25">
      <c r="A17" s="2" t="s">
        <v>7</v>
      </c>
      <c r="B17" t="s">
        <v>24</v>
      </c>
      <c r="C17" s="8">
        <v>46112</v>
      </c>
      <c r="D17">
        <v>4</v>
      </c>
      <c r="E17">
        <v>0</v>
      </c>
      <c r="F17" s="7">
        <v>9781506334134</v>
      </c>
      <c r="G17" s="1">
        <v>31.1</v>
      </c>
      <c r="H17" s="1">
        <f t="shared" si="0"/>
        <v>124.4</v>
      </c>
      <c r="I17" s="4">
        <v>0.22500000000000001</v>
      </c>
      <c r="J17" s="1">
        <f t="shared" si="1"/>
        <v>27.990000000000002</v>
      </c>
      <c r="K17" s="5" t="s">
        <v>20</v>
      </c>
      <c r="L17" t="s">
        <v>21</v>
      </c>
      <c r="M17" s="6" t="s">
        <v>22</v>
      </c>
      <c r="N17" t="s">
        <v>23</v>
      </c>
      <c r="O17">
        <v>84107</v>
      </c>
      <c r="P17" t="s">
        <v>25</v>
      </c>
    </row>
    <row r="18" spans="1:16" x14ac:dyDescent="0.25">
      <c r="A18" s="2" t="s">
        <v>6</v>
      </c>
      <c r="B18" t="s">
        <v>24</v>
      </c>
      <c r="C18" s="8">
        <v>46112</v>
      </c>
      <c r="D18">
        <v>41</v>
      </c>
      <c r="E18">
        <v>0</v>
      </c>
      <c r="F18" s="7">
        <v>9781506334134</v>
      </c>
      <c r="G18" s="1">
        <v>15.55</v>
      </c>
      <c r="H18" s="1">
        <f t="shared" si="0"/>
        <v>637.55000000000007</v>
      </c>
      <c r="I18" s="4">
        <v>0.22500000000000001</v>
      </c>
      <c r="J18" s="1">
        <f t="shared" si="1"/>
        <v>143.44875000000002</v>
      </c>
      <c r="K18" s="5" t="s">
        <v>20</v>
      </c>
      <c r="L18" t="s">
        <v>21</v>
      </c>
      <c r="M18" s="6" t="s">
        <v>22</v>
      </c>
      <c r="N18" t="s">
        <v>23</v>
      </c>
      <c r="O18">
        <v>84107</v>
      </c>
      <c r="P18" t="s">
        <v>25</v>
      </c>
    </row>
    <row r="19" spans="1:16" x14ac:dyDescent="0.25">
      <c r="A19" s="2" t="s">
        <v>26</v>
      </c>
      <c r="B19" t="s">
        <v>24</v>
      </c>
      <c r="C19" s="8">
        <v>46112</v>
      </c>
      <c r="D19">
        <v>0</v>
      </c>
      <c r="E19">
        <v>0</v>
      </c>
      <c r="F19" s="7">
        <v>9781483321653</v>
      </c>
      <c r="G19" s="1">
        <v>68.75</v>
      </c>
      <c r="H19" s="1">
        <f t="shared" si="0"/>
        <v>0</v>
      </c>
      <c r="I19" s="4">
        <v>0.22500000000000001</v>
      </c>
      <c r="J19" s="1">
        <f t="shared" si="1"/>
        <v>0</v>
      </c>
      <c r="K19" s="5" t="s">
        <v>20</v>
      </c>
      <c r="L19" t="s">
        <v>21</v>
      </c>
      <c r="M19" s="6" t="s">
        <v>22</v>
      </c>
      <c r="N19" t="s">
        <v>23</v>
      </c>
      <c r="O19">
        <v>84107</v>
      </c>
      <c r="P19" t="s">
        <v>25</v>
      </c>
    </row>
    <row r="20" spans="1:16" x14ac:dyDescent="0.25">
      <c r="A20" s="9" t="s">
        <v>0</v>
      </c>
      <c r="B20" s="9"/>
      <c r="C20" s="9"/>
      <c r="D20" s="9">
        <f>SUM(D5:D19)</f>
        <v>292</v>
      </c>
      <c r="E20" s="9">
        <f>SUM(E5:E18)</f>
        <v>0</v>
      </c>
      <c r="F20" s="10"/>
      <c r="G20" s="11"/>
      <c r="H20" s="12">
        <f>SUBTOTAL(109, H5:H19)</f>
        <v>14290.649999999998</v>
      </c>
      <c r="I20" s="10"/>
      <c r="J20" s="19">
        <f>SUBTOTAL(109, J5:J19)</f>
        <v>3215.3962499999998</v>
      </c>
      <c r="K20" s="10"/>
      <c r="L20" s="10"/>
      <c r="M20" s="10"/>
      <c r="N20" s="10"/>
      <c r="O20" s="10"/>
      <c r="P20" s="10"/>
    </row>
    <row r="21" spans="1:16" x14ac:dyDescent="0.25">
      <c r="I21" s="16"/>
      <c r="J21" s="15"/>
      <c r="K21" s="14"/>
    </row>
    <row r="22" spans="1:16" x14ac:dyDescent="0.25">
      <c r="H22" s="20"/>
      <c r="K22" s="13"/>
    </row>
    <row r="23" spans="1:16" x14ac:dyDescent="0.25">
      <c r="H23" s="1"/>
    </row>
    <row r="24" spans="1:16" x14ac:dyDescent="0.25">
      <c r="H24" s="1"/>
      <c r="J24" s="1"/>
    </row>
    <row r="25" spans="1:16" x14ac:dyDescent="0.25">
      <c r="H25" s="1"/>
    </row>
    <row r="26" spans="1:16" x14ac:dyDescent="0.25">
      <c r="D26" s="1"/>
      <c r="H26" s="1"/>
    </row>
    <row r="27" spans="1:16" x14ac:dyDescent="0.25">
      <c r="H27" s="1"/>
    </row>
    <row r="28" spans="1:16" x14ac:dyDescent="0.25">
      <c r="H28" s="1"/>
    </row>
  </sheetData>
  <pageMargins left="0.7" right="0.7" top="0.75" bottom="0.75" header="0.3" footer="0.3"/>
  <pageSetup scale="54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8731fec8-883e-4c44-9f40-ffb388ffe769" xsi:nil="true"/>
    <lcf76f155ced4ddcb4097134ff3c332f xmlns="8731fec8-883e-4c44-9f40-ffb388ffe769">
      <Terms xmlns="http://schemas.microsoft.com/office/infopath/2007/PartnerControls"/>
    </lcf76f155ced4ddcb4097134ff3c332f>
    <MigrationWizId xmlns="8731fec8-883e-4c44-9f40-ffb388ffe769" xsi:nil="true"/>
    <MigrationWizIdPermissions xmlns="8731fec8-883e-4c44-9f40-ffb388ffe769" xsi:nil="true"/>
    <TaxCatchAll xmlns="ea9410c7-0ada-4ee4-9102-93f950039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EE0AE092E7A40A2523D5D1D5DF98F" ma:contentTypeVersion="22" ma:contentTypeDescription="Create a new document." ma:contentTypeScope="" ma:versionID="d8e75eb29bcd75b26c96366ae503379f">
  <xsd:schema xmlns:xsd="http://www.w3.org/2001/XMLSchema" xmlns:xs="http://www.w3.org/2001/XMLSchema" xmlns:p="http://schemas.microsoft.com/office/2006/metadata/properties" xmlns:ns2="8731fec8-883e-4c44-9f40-ffb388ffe769" xmlns:ns3="ea9410c7-0ada-4ee4-9102-93f950039c2d" targetNamespace="http://schemas.microsoft.com/office/2006/metadata/properties" ma:root="true" ma:fieldsID="dd1aaa912e6c689b48818d6c3c817df3" ns2:_="" ns3:_="">
    <xsd:import namespace="8731fec8-883e-4c44-9f40-ffb388ffe769"/>
    <xsd:import namespace="ea9410c7-0ada-4ee4-9102-93f950039c2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1fec8-883e-4c44-9f40-ffb388ffe769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53d08ba-d042-4956-8e29-db1944a7f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410c7-0ada-4ee4-9102-93f950039c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8ad3eb1-cfad-4e44-a952-ad31d3989410}" ma:internalName="TaxCatchAll" ma:showField="CatchAllData" ma:web="ea9410c7-0ada-4ee4-9102-93f950039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6A5C36-CF86-4FEB-9738-22C9D75004AA}">
  <ds:schemaRefs>
    <ds:schemaRef ds:uri="http://schemas.microsoft.com/office/2006/metadata/properties"/>
    <ds:schemaRef ds:uri="http://schemas.microsoft.com/office/infopath/2007/PartnerControls"/>
    <ds:schemaRef ds:uri="8731fec8-883e-4c44-9f40-ffb388ffe769"/>
    <ds:schemaRef ds:uri="ea9410c7-0ada-4ee4-9102-93f950039c2d"/>
  </ds:schemaRefs>
</ds:datastoreItem>
</file>

<file path=customXml/itemProps2.xml><?xml version="1.0" encoding="utf-8"?>
<ds:datastoreItem xmlns:ds="http://schemas.openxmlformats.org/officeDocument/2006/customXml" ds:itemID="{D2D099E6-75F0-4006-902F-3D67A9792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1fec8-883e-4c44-9f40-ffb388ffe769"/>
    <ds:schemaRef ds:uri="ea9410c7-0ada-4ee4-9102-93f950039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CB0F2E-5FE5-4BCD-8F31-EC5E1F6F06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Peduzzi</dc:creator>
  <cp:lastModifiedBy>Bush, Nate</cp:lastModifiedBy>
  <cp:lastPrinted>2024-07-12T15:42:17Z</cp:lastPrinted>
  <dcterms:created xsi:type="dcterms:W3CDTF">2015-02-03T14:29:39Z</dcterms:created>
  <dcterms:modified xsi:type="dcterms:W3CDTF">2026-04-20T13:18:49Z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25.3</vt:lpwstr>
  </property>
  <property fmtid="{D5CDD505-2E9C-101B-9397-08002B2CF9AE}" pid="3" name="ContentTypeId">
    <vt:lpwstr>0x01010083EEE0AE092E7A40A2523D5D1D5DF98F</vt:lpwstr>
  </property>
  <property fmtid="{D5CDD505-2E9C-101B-9397-08002B2CF9AE}" pid="4" name="MediaServiceImageTags">
    <vt:lpwstr/>
  </property>
</Properties>
</file>