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autoCompressPictures="0"/>
  <bookViews>
    <workbookView xWindow="360" yWindow="0" windowWidth="30500" windowHeight="18880"/>
  </bookViews>
  <sheets>
    <sheet name="Summary Level" sheetId="2" r:id="rId1"/>
    <sheet name="Detail Level" sheetId="3" r:id="rId2"/>
  </sheets>
  <definedNames>
    <definedName name="InvoiceNoDetails">"InvoiceDetails[Invoice No]"</definedName>
    <definedName name="_xlnm.Print_Area" localSheetId="1">Table4[#All]</definedName>
    <definedName name="_xlnm.Print_Area" localSheetId="0">'Summary Level'!$A$1:$I$23</definedName>
    <definedName name="rngInvoice" localSheetId="1">'Detail Level'!#REF!</definedName>
    <definedName name="rngInvoice" localSheetId="0">'Summary Level'!$B$2</definedName>
    <definedName name="rngInvoice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4" i="3" l="1"/>
  <c r="D18" i="2"/>
  <c r="E18" i="2"/>
  <c r="F18" i="2"/>
  <c r="G18" i="2"/>
  <c r="H18" i="2"/>
  <c r="I18" i="2"/>
  <c r="C18" i="2"/>
  <c r="B18" i="2"/>
  <c r="I16" i="2"/>
  <c r="E16" i="2"/>
  <c r="F16" i="2"/>
  <c r="G16" i="2"/>
  <c r="H16" i="2"/>
  <c r="E17" i="2"/>
  <c r="F17" i="2"/>
  <c r="G17" i="2"/>
  <c r="H17" i="2"/>
  <c r="I17" i="2"/>
  <c r="O2" i="3"/>
  <c r="O3" i="3"/>
  <c r="D16" i="2"/>
  <c r="D17" i="2"/>
  <c r="C17" i="2"/>
  <c r="C16" i="2"/>
  <c r="B17" i="2"/>
  <c r="B16" i="2"/>
  <c r="O5" i="3"/>
  <c r="O6" i="3"/>
  <c r="O7" i="3"/>
  <c r="K2" i="3"/>
  <c r="K4" i="3"/>
  <c r="K3" i="3"/>
  <c r="K5" i="3"/>
  <c r="K6" i="3"/>
  <c r="K7" i="3"/>
  <c r="K8" i="3"/>
</calcChain>
</file>

<file path=xl/sharedStrings.xml><?xml version="1.0" encoding="utf-8"?>
<sst xmlns="http://schemas.openxmlformats.org/spreadsheetml/2006/main" count="77" uniqueCount="59">
  <si>
    <t>Adams Book Company eBook Sales Report</t>
  </si>
  <si>
    <t>July</t>
  </si>
  <si>
    <t>Year:</t>
  </si>
  <si>
    <t>Month:</t>
  </si>
  <si>
    <t>Cori Schattner</t>
  </si>
  <si>
    <t>Contact Concerning the Report:</t>
  </si>
  <si>
    <t>Phone: (718) 875-5464</t>
  </si>
  <si>
    <t>E-mail: coris@adamsbook.com</t>
  </si>
  <si>
    <t>ISBN</t>
  </si>
  <si>
    <t>Thank you!</t>
  </si>
  <si>
    <t>Order Summary</t>
  </si>
  <si>
    <t>Gross Amount</t>
  </si>
  <si>
    <t>Gross Taxable Amount</t>
  </si>
  <si>
    <t>State Tax</t>
  </si>
  <si>
    <t>City Tax</t>
  </si>
  <si>
    <t>County Tax</t>
  </si>
  <si>
    <t>Transit Tax</t>
  </si>
  <si>
    <t>Total Tax</t>
  </si>
  <si>
    <t>Gross Exempt Amount</t>
  </si>
  <si>
    <t>Invoice Date</t>
  </si>
  <si>
    <t>City</t>
  </si>
  <si>
    <t>State</t>
  </si>
  <si>
    <t>Zip</t>
  </si>
  <si>
    <t>Invoice Number</t>
  </si>
  <si>
    <t>County</t>
  </si>
  <si>
    <t>Consumer Price Supplied by Publisher</t>
  </si>
  <si>
    <t>Purchase Price Paid by Consumer</t>
  </si>
  <si>
    <t>Shipping</t>
  </si>
  <si>
    <t>District Tax</t>
  </si>
  <si>
    <t>NY</t>
  </si>
  <si>
    <t>Brooklyn</t>
  </si>
  <si>
    <t>Kings</t>
  </si>
  <si>
    <t>Publisher: Macmillan</t>
  </si>
  <si>
    <t>Lea.Kim@macmillan.com</t>
  </si>
  <si>
    <t>Mike.Ross@macmillan.com</t>
  </si>
  <si>
    <t>Robert.lund@macmillan.com</t>
  </si>
  <si>
    <t>Daniel.schwartz@macmillan.com</t>
  </si>
  <si>
    <t>Tblakey@mpsvirginia.com</t>
  </si>
  <si>
    <t>kward@mpsvirginia.com</t>
  </si>
  <si>
    <t>areft@mpsvirginia.com</t>
  </si>
  <si>
    <t>Wayea.Biah.contractor@macmillan.com</t>
  </si>
  <si>
    <t>Rishi.agrawal@macmillan.com</t>
  </si>
  <si>
    <t>Wakefield</t>
  </si>
  <si>
    <t xml:space="preserve">MA </t>
  </si>
  <si>
    <t>Middlesex</t>
  </si>
  <si>
    <t>Essex</t>
  </si>
  <si>
    <t>Wilmington</t>
  </si>
  <si>
    <t>Haverhill</t>
  </si>
  <si>
    <t>Owed to Macmillan</t>
  </si>
  <si>
    <t>Qty</t>
  </si>
  <si>
    <t>Massachusetts</t>
  </si>
  <si>
    <t>Middlesex County</t>
  </si>
  <si>
    <t>Region</t>
  </si>
  <si>
    <t>Essex County</t>
  </si>
  <si>
    <t>Address: 140 58th Street</t>
  </si>
  <si>
    <t>Brooklyn, NY 11220</t>
  </si>
  <si>
    <t>New York City</t>
  </si>
  <si>
    <t>Recipients:</t>
  </si>
  <si>
    <t>Not Applicable - These purchases were completed as part of a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</si>
</sst>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164" formatCode="General;;"/>
    <numFmt numFmtId="165" formatCode="@\ \ "/>
    <numFmt numFmtId="166" formatCode="00000"/>
    <numFmt numFmtId="167" formatCode="_([$$-409]* #,##0.00_);_([$$-409]* \(#,##0.00\);_([$$-409]* &quot;-&quot;??_);_(@_)"/>
  </numFmts>
  <fonts count="12" x14ac:knownFonts="1"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16"/>
      <name val="Calibri"/>
      <scheme val="minor"/>
    </font>
    <font>
      <sz val="12"/>
      <color indexed="8"/>
      <name val="Calibri"/>
      <family val="2"/>
    </font>
    <font>
      <sz val="8"/>
      <name val="Calibri"/>
      <family val="2"/>
      <scheme val="minor"/>
    </font>
    <font>
      <sz val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theme="6"/>
      </top>
      <bottom/>
      <diagonal/>
    </border>
    <border>
      <left/>
      <right/>
      <top/>
      <bottom style="thick">
        <color theme="6"/>
      </bottom>
      <diagonal/>
    </border>
    <border>
      <left/>
      <right/>
      <top/>
      <bottom style="thick">
        <color theme="6" tint="-0.249977111117893"/>
      </bottom>
      <diagonal/>
    </border>
    <border>
      <left/>
      <right/>
      <top style="thick">
        <color theme="6" tint="-0.249977111117893"/>
      </top>
      <bottom/>
      <diagonal/>
    </border>
    <border>
      <left/>
      <right style="thick">
        <color theme="6" tint="-0.249977111117893"/>
      </right>
      <top/>
      <bottom/>
      <diagonal/>
    </border>
    <border>
      <left/>
      <right style="thick">
        <color theme="6" tint="-0.249977111117893"/>
      </right>
      <top/>
      <bottom style="thick">
        <color theme="6"/>
      </bottom>
      <diagonal/>
    </border>
  </borders>
  <cellStyleXfs count="184">
    <xf numFmtId="0" fontId="0" fillId="0" borderId="0"/>
    <xf numFmtId="0" fontId="1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0" borderId="0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Fill="1" applyBorder="1" applyAlignment="1">
      <alignment horizontal="left" indent="1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indent="1"/>
    </xf>
    <xf numFmtId="164" fontId="0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>
      <alignment horizontal="right" vertical="center"/>
    </xf>
    <xf numFmtId="0" fontId="0" fillId="0" borderId="5" xfId="0" applyFont="1" applyBorder="1"/>
    <xf numFmtId="164" fontId="0" fillId="0" borderId="6" xfId="0" applyNumberFormat="1" applyFont="1" applyFill="1" applyBorder="1"/>
    <xf numFmtId="164" fontId="5" fillId="0" borderId="0" xfId="116" applyNumberFormat="1" applyFill="1" applyBorder="1"/>
    <xf numFmtId="0" fontId="8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0" fillId="0" borderId="0" xfId="0" applyFont="1"/>
    <xf numFmtId="0" fontId="7" fillId="0" borderId="0" xfId="0" applyFont="1" applyFill="1" applyBorder="1" applyAlignment="1" applyProtection="1">
      <alignment horizontal="left" indent="1"/>
      <protection locked="0"/>
    </xf>
    <xf numFmtId="166" fontId="2" fillId="0" borderId="0" xfId="0" applyNumberFormat="1" applyFont="1"/>
    <xf numFmtId="166" fontId="9" fillId="4" borderId="0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9" fillId="4" borderId="0" xfId="0" applyFont="1" applyFill="1" applyBorder="1" applyAlignment="1">
      <alignment horizontal="center" vertical="center"/>
    </xf>
    <xf numFmtId="166" fontId="0" fillId="0" borderId="0" xfId="0" applyNumberFormat="1"/>
    <xf numFmtId="0" fontId="0" fillId="0" borderId="0" xfId="0" applyFont="1" applyAlignment="1">
      <alignment wrapText="1"/>
    </xf>
    <xf numFmtId="166" fontId="0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14" fontId="2" fillId="0" borderId="0" xfId="0" applyNumberFormat="1" applyFont="1"/>
    <xf numFmtId="14" fontId="0" fillId="0" borderId="0" xfId="0" applyNumberFormat="1"/>
    <xf numFmtId="44" fontId="0" fillId="0" borderId="0" xfId="117" applyFont="1" applyAlignment="1">
      <alignment wrapText="1"/>
    </xf>
    <xf numFmtId="44" fontId="2" fillId="0" borderId="0" xfId="117" applyFont="1"/>
    <xf numFmtId="44" fontId="9" fillId="4" borderId="0" xfId="117" applyFont="1" applyFill="1" applyBorder="1" applyAlignment="1">
      <alignment horizontal="center" vertical="center"/>
    </xf>
    <xf numFmtId="44" fontId="2" fillId="0" borderId="0" xfId="117" applyFont="1" applyAlignment="1">
      <alignment horizontal="center"/>
    </xf>
    <xf numFmtId="167" fontId="0" fillId="0" borderId="0" xfId="0" applyNumberFormat="1" applyFont="1" applyAlignment="1">
      <alignment wrapText="1"/>
    </xf>
    <xf numFmtId="167" fontId="2" fillId="0" borderId="0" xfId="0" applyNumberFormat="1" applyFont="1"/>
    <xf numFmtId="167" fontId="2" fillId="0" borderId="0" xfId="0" applyNumberFormat="1" applyFont="1" applyProtection="1">
      <protection locked="0"/>
    </xf>
    <xf numFmtId="167" fontId="2" fillId="0" borderId="0" xfId="0" applyNumberFormat="1" applyFont="1" applyFill="1" applyBorder="1" applyAlignment="1">
      <alignment horizontal="right" vertical="center"/>
    </xf>
    <xf numFmtId="44" fontId="0" fillId="0" borderId="0" xfId="117" applyFont="1"/>
    <xf numFmtId="44" fontId="2" fillId="0" borderId="0" xfId="117" applyFont="1" applyProtection="1">
      <protection locked="0"/>
    </xf>
    <xf numFmtId="44" fontId="2" fillId="0" borderId="0" xfId="117" applyFont="1" applyFill="1" applyBorder="1" applyAlignment="1">
      <alignment horizontal="right" vertical="center"/>
    </xf>
    <xf numFmtId="164" fontId="5" fillId="0" borderId="0" xfId="116" applyNumberFormat="1" applyFill="1" applyBorder="1" applyAlignment="1">
      <alignment horizontal="left"/>
    </xf>
    <xf numFmtId="164" fontId="0" fillId="0" borderId="5" xfId="0" applyNumberFormat="1" applyFont="1" applyFill="1" applyBorder="1" applyAlignment="1">
      <alignment wrapText="1"/>
    </xf>
    <xf numFmtId="0" fontId="0" fillId="4" borderId="0" xfId="0" applyFont="1" applyFill="1" applyBorder="1" applyAlignment="1">
      <alignment horizontal="center" vertical="center"/>
    </xf>
    <xf numFmtId="167" fontId="0" fillId="0" borderId="0" xfId="0" applyNumberFormat="1" applyFont="1" applyBorder="1" applyProtection="1">
      <protection locked="0"/>
    </xf>
    <xf numFmtId="0" fontId="0" fillId="0" borderId="0" xfId="0" applyFont="1" applyBorder="1"/>
    <xf numFmtId="166" fontId="0" fillId="0" borderId="0" xfId="0" applyNumberFormat="1" applyFont="1" applyBorder="1"/>
    <xf numFmtId="14" fontId="0" fillId="0" borderId="0" xfId="0" applyNumberFormat="1" applyFont="1" applyBorder="1"/>
    <xf numFmtId="44" fontId="0" fillId="0" borderId="0" xfId="0" applyNumberFormat="1" applyBorder="1"/>
    <xf numFmtId="44" fontId="0" fillId="0" borderId="0" xfId="0" applyNumberFormat="1" applyBorder="1" applyProtection="1">
      <protection locked="0"/>
    </xf>
    <xf numFmtId="44" fontId="0" fillId="4" borderId="0" xfId="0" applyNumberFormat="1" applyFill="1" applyBorder="1" applyAlignment="1">
      <alignment horizontal="center" vertical="center"/>
    </xf>
    <xf numFmtId="44" fontId="0" fillId="0" borderId="0" xfId="0" applyNumberFormat="1" applyFont="1" applyBorder="1"/>
    <xf numFmtId="166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14" fontId="0" fillId="3" borderId="0" xfId="0" applyNumberFormat="1" applyFont="1" applyFill="1" applyBorder="1" applyAlignment="1">
      <alignment horizontal="left" vertical="center"/>
    </xf>
    <xf numFmtId="44" fontId="2" fillId="3" borderId="0" xfId="0" applyNumberFormat="1" applyFont="1" applyFill="1" applyBorder="1" applyAlignment="1">
      <alignment horizontal="left" vertical="center"/>
    </xf>
    <xf numFmtId="0" fontId="0" fillId="0" borderId="2" xfId="0" applyFont="1" applyFill="1" applyBorder="1" applyProtection="1">
      <protection locked="0"/>
    </xf>
    <xf numFmtId="44" fontId="0" fillId="3" borderId="0" xfId="0" applyNumberFormat="1" applyFont="1" applyFill="1" applyBorder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/>
    <xf numFmtId="0" fontId="0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164" fontId="0" fillId="0" borderId="0" xfId="0" applyNumberFormat="1" applyFont="1" applyFill="1" applyBorder="1" applyAlignment="1"/>
    <xf numFmtId="164" fontId="5" fillId="0" borderId="0" xfId="116" applyNumberFormat="1" applyFill="1" applyBorder="1" applyAlignment="1"/>
    <xf numFmtId="0" fontId="7" fillId="0" borderId="4" xfId="0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3" xfId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44" fontId="11" fillId="0" borderId="0" xfId="117" applyFont="1" applyAlignment="1">
      <alignment wrapText="1"/>
    </xf>
    <xf numFmtId="0" fontId="3" fillId="0" borderId="1" xfId="0" applyFont="1" applyFill="1" applyBorder="1" applyAlignment="1" applyProtection="1">
      <alignment horizontal="left"/>
      <protection locked="0"/>
    </xf>
    <xf numFmtId="0" fontId="0" fillId="0" borderId="0" xfId="0" applyFont="1" applyFill="1" applyBorder="1" applyAlignment="1"/>
  </cellXfs>
  <cellStyles count="184">
    <cellStyle name="Currency" xfId="117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Heading 1" xfId="1" builtinId="16" customBuilti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/>
    <cellStyle name="Normal" xfId="0" builtinId="0" customBuiltin="1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_([$$-409]* #,##0.00_);_([$$-409]* \(#,##0.00\);_([$$-409]* &quot;-&quot;??_);_(@_)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7" formatCode="_([$$-409]* #,##0.00_);_([$$-409]* \(#,##0.00\);_([$$-409]* &quot;-&quot;??_);_(@_)"/>
    </dxf>
    <dxf>
      <numFmt numFmtId="34" formatCode="_(&quot;$&quot;* #,##0.00_);_(&quot;$&quot;* \(#,##0.00\);_(&quot;$&quot;* &quot;-&quot;??_);_(@_)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m/d/yy"/>
      <border diagonalUp="0" diagonalDown="0" outline="0">
        <left/>
        <right/>
        <top/>
        <bottom/>
      </border>
    </dxf>
    <dxf>
      <numFmt numFmtId="19" formatCode="m/d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0000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166" formatCode="000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166" formatCode="000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166" formatCode="0000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general" vertical="bottom" textRotation="0" wrapText="1" justifyLastLine="0" shrinkToFit="0"/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4" name="Table4" displayName="Table4" ref="A1:T8" totalsRowCount="1" headerRowDxfId="35" dataDxfId="34">
  <autoFilter ref="A1:T7"/>
  <tableColumns count="20">
    <tableColumn id="1" name="City" totalsRowDxfId="33"/>
    <tableColumn id="11" name="County" totalsRowDxfId="32"/>
    <tableColumn id="2" name="State" totalsRowDxfId="31"/>
    <tableColumn id="3" name="Zip" totalsRowDxfId="30"/>
    <tableColumn id="4" name="Invoice Number" totalsRowDxfId="29"/>
    <tableColumn id="5" name="Invoice Date" dataDxfId="28" totalsRowDxfId="27"/>
    <tableColumn id="6" name="ISBN" totalsRowDxfId="26"/>
    <tableColumn id="7" name="Qty" dataDxfId="25" totalsRowDxfId="24"/>
    <tableColumn id="8" name="Consumer Price Supplied by Publisher" dataDxfId="23" totalsRowDxfId="22" dataCellStyle="Currency"/>
    <tableColumn id="9" name="Purchase Price Paid by Consumer" dataDxfId="21" totalsRowDxfId="20" dataCellStyle="Currency"/>
    <tableColumn id="20" name="Owed to Macmillan" totalsRowFunction="custom" dataDxfId="19" totalsRowDxfId="18" dataCellStyle="Currency">
      <calculatedColumnFormula>Table4[[#This Row],[Purchase Price Paid by Consumer]]*0.7</calculatedColumnFormula>
      <totalsRowFormula>SUM(Table4[Owed to Macmillan])</totalsRowFormula>
    </tableColumn>
    <tableColumn id="10" name="Shipping" dataDxfId="17" totalsRowDxfId="16"/>
    <tableColumn id="12" name="Gross Amount" dataDxfId="15" totalsRowDxfId="14" dataCellStyle="Currency"/>
    <tableColumn id="13" name="Gross Exempt Amount" dataDxfId="13" totalsRowDxfId="12" dataCellStyle="Currency"/>
    <tableColumn id="14" name="Gross Taxable Amount" dataDxfId="11" totalsRowDxfId="10">
      <calculatedColumnFormula>+M2-N2</calculatedColumnFormula>
    </tableColumn>
    <tableColumn id="15" name="District Tax" dataDxfId="9" totalsRowDxfId="8"/>
    <tableColumn id="16" name="City Tax" dataDxfId="7" totalsRowDxfId="6"/>
    <tableColumn id="17" name="County Tax" dataDxfId="5" totalsRowDxfId="4"/>
    <tableColumn id="18" name="Transit Tax" dataDxfId="3" totalsRowDxfId="2" dataCellStyle="Currency"/>
    <tableColumn id="19" name="Total Tax" dataDxfId="1" totalsRowDxfId="0"/>
  </tableColumns>
  <tableStyleInfo name="TableStyleMedium4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Saddle">
  <a:themeElements>
    <a:clrScheme name="Civic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00A3D6"/>
      </a:hlink>
      <a:folHlink>
        <a:srgbClr val="694F07"/>
      </a:folHlink>
    </a:clrScheme>
    <a:fontScheme name="Invo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Saddle">
      <a:fillStyleLst>
        <a:solidFill>
          <a:schemeClr val="phClr"/>
        </a:solidFill>
        <a:gradFill rotWithShape="1">
          <a:gsLst>
            <a:gs pos="0">
              <a:schemeClr val="phClr"/>
            </a:gs>
            <a:gs pos="30000">
              <a:schemeClr val="phClr">
                <a:tint val="80000"/>
              </a:schemeClr>
            </a:gs>
            <a:gs pos="100000">
              <a:schemeClr val="phClr">
                <a:tint val="100000"/>
              </a:schemeClr>
            </a:gs>
          </a:gsLst>
          <a:path path="rect">
            <a:fillToRect l="50000" r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70000"/>
                <a:satMod val="120000"/>
              </a:schemeClr>
              <a:schemeClr val="phClr">
                <a:tint val="30000"/>
                <a:satMod val="120000"/>
              </a:schemeClr>
            </a:duotone>
          </a:blip>
          <a:stretch/>
        </a:blipFill>
      </a:fillStyleLst>
      <a:lnStyleLst>
        <a:ln w="254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50800" cap="flat" cmpd="dbl" algn="ctr">
          <a:solidFill>
            <a:schemeClr val="phClr"/>
          </a:solidFill>
          <a:prstDash val="solid"/>
        </a:ln>
        <a:ln w="76200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FFFFFF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sunrise" dir="tl">
              <a:rot lat="0" lon="0" rev="1200000"/>
            </a:lightRig>
          </a:scene3d>
          <a:sp3d prstMaterial="softEdge">
            <a:bevelT w="0" h="0"/>
          </a:sp3d>
        </a:effectStyle>
        <a:effectStyle>
          <a:effectLst>
            <a:innerShdw blurRad="76200" dist="38100" dir="13500000">
              <a:srgbClr val="FFFFFF">
                <a:alpha val="75000"/>
              </a:srgbClr>
            </a:innerShdw>
          </a:effectLst>
          <a:scene3d>
            <a:camera prst="perspectiveFront" fov="2400000"/>
            <a:lightRig rig="twoPt" dir="tl"/>
          </a:scene3d>
          <a:sp3d>
            <a:bevelT w="25400" h="12700" prst="angle"/>
          </a:sp3d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2">
            <a:duotone>
              <a:schemeClr val="phClr">
                <a:shade val="30000"/>
                <a:satMod val="250000"/>
              </a:schemeClr>
              <a:schemeClr val="phClr">
                <a:tint val="50000"/>
                <a:satMod val="200000"/>
              </a:schemeClr>
            </a:duotone>
          </a:blip>
          <a:stretch/>
        </a:blipFill>
        <a:blipFill rotWithShape="1">
          <a:blip xmlns:r="http://schemas.openxmlformats.org/officeDocument/2006/relationships" r:embed="rId3">
            <a:duotone>
              <a:schemeClr val="phClr">
                <a:shade val="90000"/>
                <a:hueMod val="90000"/>
                <a:satMod val="150000"/>
                <a:lumMod val="90000"/>
              </a:schemeClr>
              <a:schemeClr val="phClr">
                <a:tint val="70000"/>
                <a:shade val="80000"/>
                <a:satMod val="300000"/>
                <a:lumMod val="110000"/>
              </a:schemeClr>
            </a:duotone>
          </a:blip>
          <a:stretch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3"/>
  <sheetViews>
    <sheetView showGridLines="0" tabSelected="1" zoomScale="125" zoomScaleNormal="125" zoomScalePageLayoutView="125" workbookViewId="0">
      <selection activeCell="B26" sqref="B25:B26"/>
    </sheetView>
  </sheetViews>
  <sheetFormatPr baseColWidth="10" defaultColWidth="8.83203125" defaultRowHeight="15" x14ac:dyDescent="0"/>
  <cols>
    <col min="1" max="1" width="22.1640625" style="2" customWidth="1"/>
    <col min="2" max="2" width="12" style="2" customWidth="1"/>
    <col min="3" max="3" width="12.1640625" style="2" customWidth="1"/>
    <col min="4" max="4" width="10.83203125" style="2" customWidth="1"/>
    <col min="5" max="5" width="11.33203125" style="2" customWidth="1"/>
    <col min="6" max="6" width="11" style="2" customWidth="1"/>
    <col min="7" max="8" width="10" style="2" customWidth="1"/>
    <col min="9" max="9" width="11" style="2" customWidth="1"/>
    <col min="10" max="10" width="10" style="2" customWidth="1"/>
    <col min="11" max="16384" width="8.83203125" style="2"/>
  </cols>
  <sheetData>
    <row r="1" spans="1:9" ht="42.75" customHeight="1" thickBot="1">
      <c r="A1" s="77" t="s">
        <v>0</v>
      </c>
      <c r="B1" s="77"/>
      <c r="C1" s="77"/>
      <c r="D1" s="77"/>
      <c r="E1" s="77"/>
      <c r="F1" s="77"/>
      <c r="G1" s="77"/>
      <c r="H1" s="77"/>
      <c r="I1" s="77"/>
    </row>
    <row r="2" spans="1:9" ht="21" thickTop="1">
      <c r="A2" s="23" t="s">
        <v>3</v>
      </c>
      <c r="B2" s="80" t="s">
        <v>1</v>
      </c>
      <c r="C2" s="1"/>
      <c r="D2" s="73" t="s">
        <v>32</v>
      </c>
      <c r="E2" s="73"/>
      <c r="F2" s="27"/>
      <c r="G2" s="27"/>
      <c r="H2" s="27"/>
      <c r="I2" s="18"/>
    </row>
    <row r="3" spans="1:9">
      <c r="A3" s="24" t="s">
        <v>2</v>
      </c>
      <c r="B3" s="16">
        <v>2015</v>
      </c>
      <c r="C3" s="4"/>
      <c r="D3" s="81" t="s">
        <v>57</v>
      </c>
      <c r="E3" s="67" t="s">
        <v>33</v>
      </c>
      <c r="F3" s="68"/>
      <c r="G3" s="68" t="s">
        <v>39</v>
      </c>
      <c r="I3" s="18"/>
    </row>
    <row r="4" spans="1:9">
      <c r="A4" s="3"/>
      <c r="C4" s="4"/>
      <c r="D4" s="3"/>
      <c r="E4" s="69" t="s">
        <v>34</v>
      </c>
      <c r="F4" s="68"/>
      <c r="G4" s="70" t="s">
        <v>40</v>
      </c>
      <c r="H4" s="3"/>
      <c r="I4" s="18"/>
    </row>
    <row r="5" spans="1:9">
      <c r="A5" s="78" t="s">
        <v>5</v>
      </c>
      <c r="B5" s="78"/>
      <c r="C5" s="4"/>
      <c r="E5" s="68" t="s">
        <v>35</v>
      </c>
      <c r="G5" s="14" t="s">
        <v>41</v>
      </c>
      <c r="H5" s="14"/>
      <c r="I5" s="18"/>
    </row>
    <row r="6" spans="1:9">
      <c r="A6" s="74" t="s">
        <v>4</v>
      </c>
      <c r="B6" s="74"/>
      <c r="C6" s="4"/>
      <c r="E6" s="67" t="s">
        <v>36</v>
      </c>
      <c r="F6" s="68"/>
      <c r="G6" s="67" t="s">
        <v>39</v>
      </c>
      <c r="H6" s="26"/>
      <c r="I6" s="18"/>
    </row>
    <row r="7" spans="1:9" ht="18" customHeight="1">
      <c r="A7" s="74" t="s">
        <v>6</v>
      </c>
      <c r="B7" s="74"/>
      <c r="C7" s="4"/>
      <c r="D7" s="13"/>
      <c r="E7" s="71" t="s">
        <v>37</v>
      </c>
      <c r="F7" s="68"/>
      <c r="G7" s="72"/>
      <c r="H7" s="20"/>
      <c r="I7" s="51"/>
    </row>
    <row r="8" spans="1:9">
      <c r="A8" s="74" t="s">
        <v>7</v>
      </c>
      <c r="B8" s="74"/>
      <c r="C8" s="4"/>
      <c r="E8" s="67" t="s">
        <v>38</v>
      </c>
      <c r="F8" s="50"/>
      <c r="G8" s="20"/>
      <c r="H8" s="20"/>
      <c r="I8" s="18"/>
    </row>
    <row r="9" spans="1:9">
      <c r="A9" s="75" t="s">
        <v>54</v>
      </c>
      <c r="B9" s="74"/>
      <c r="C9" s="4"/>
      <c r="I9" s="18"/>
    </row>
    <row r="10" spans="1:9" ht="17" customHeight="1" thickBot="1">
      <c r="A10" s="65" t="s">
        <v>55</v>
      </c>
      <c r="B10" s="5"/>
      <c r="C10" s="6"/>
      <c r="D10" s="7"/>
      <c r="E10" s="25"/>
      <c r="F10" s="25"/>
      <c r="G10" s="25"/>
      <c r="H10" s="25"/>
      <c r="I10" s="19"/>
    </row>
    <row r="11" spans="1:9" ht="16" thickTop="1"/>
    <row r="13" spans="1:9" ht="20">
      <c r="A13" s="21" t="s">
        <v>10</v>
      </c>
    </row>
    <row r="14" spans="1:9" ht="9" customHeight="1">
      <c r="A14" s="21"/>
    </row>
    <row r="15" spans="1:9" s="8" customFormat="1" ht="32" customHeight="1">
      <c r="A15" s="12" t="s">
        <v>52</v>
      </c>
      <c r="B15" s="12" t="s">
        <v>11</v>
      </c>
      <c r="C15" s="12" t="s">
        <v>18</v>
      </c>
      <c r="D15" s="12" t="s">
        <v>12</v>
      </c>
      <c r="E15" s="61" t="s">
        <v>13</v>
      </c>
      <c r="F15" s="12" t="s">
        <v>14</v>
      </c>
      <c r="G15" s="62" t="s">
        <v>15</v>
      </c>
      <c r="H15" s="62" t="s">
        <v>16</v>
      </c>
      <c r="I15" s="62" t="s">
        <v>17</v>
      </c>
    </row>
    <row r="16" spans="1:9" s="8" customFormat="1" ht="20" customHeight="1">
      <c r="A16" s="63" t="s">
        <v>50</v>
      </c>
      <c r="B16" s="64">
        <f>SUM('Detail Level'!M2:M4)</f>
        <v>29.97</v>
      </c>
      <c r="C16" s="64">
        <f>SUM('Detail Level'!N2:N4)</f>
        <v>29.97</v>
      </c>
      <c r="D16" s="64">
        <f>SUM('Detail Level'!O2:O4)</f>
        <v>0</v>
      </c>
      <c r="E16" s="64">
        <f>SUM('Detail Level'!P2:P4)</f>
        <v>0</v>
      </c>
      <c r="F16" s="64">
        <f>SUM('Detail Level'!Q2:Q4)</f>
        <v>0</v>
      </c>
      <c r="G16" s="64">
        <f>SUM('Detail Level'!R2:R4)</f>
        <v>0</v>
      </c>
      <c r="H16" s="64">
        <f>SUM('Detail Level'!S2:S4)</f>
        <v>0</v>
      </c>
      <c r="I16" s="64">
        <f>SUM('Detail Level'!T2:T4)</f>
        <v>0</v>
      </c>
    </row>
    <row r="17" spans="1:9" s="8" customFormat="1" ht="20" customHeight="1">
      <c r="A17" s="63" t="s">
        <v>51</v>
      </c>
      <c r="B17" s="64">
        <f>SUM('Detail Level'!M2:M3)</f>
        <v>19.98</v>
      </c>
      <c r="C17" s="64">
        <f>SUM('Detail Level'!N2:N3)</f>
        <v>19.98</v>
      </c>
      <c r="D17" s="64">
        <f>SUM('Detail Level'!O2:O3)</f>
        <v>0</v>
      </c>
      <c r="E17" s="64">
        <f>SUM('Detail Level'!P2:P3)</f>
        <v>0</v>
      </c>
      <c r="F17" s="64">
        <f>SUM('Detail Level'!Q2:Q3)</f>
        <v>0</v>
      </c>
      <c r="G17" s="64">
        <f>SUM('Detail Level'!R2:R3)</f>
        <v>0</v>
      </c>
      <c r="H17" s="64">
        <f>SUM('Detail Level'!S2:S3)</f>
        <v>0</v>
      </c>
      <c r="I17" s="64">
        <f>SUM('Detail Level'!T2:T3)</f>
        <v>0</v>
      </c>
    </row>
    <row r="18" spans="1:9" s="8" customFormat="1" ht="20" customHeight="1">
      <c r="A18" s="63" t="s">
        <v>53</v>
      </c>
      <c r="B18" s="64">
        <f>SUM('Detail Level'!M4)</f>
        <v>9.99</v>
      </c>
      <c r="C18" s="64">
        <f>SUM('Detail Level'!N4)</f>
        <v>9.99</v>
      </c>
      <c r="D18" s="64">
        <f>SUM('Detail Level'!O4)</f>
        <v>0</v>
      </c>
      <c r="E18" s="64">
        <f>SUM('Detail Level'!P4)</f>
        <v>0</v>
      </c>
      <c r="F18" s="64">
        <f>SUM('Detail Level'!Q4)</f>
        <v>0</v>
      </c>
      <c r="G18" s="64">
        <f>SUM('Detail Level'!R4)</f>
        <v>0</v>
      </c>
      <c r="H18" s="64">
        <f>SUM('Detail Level'!S4)</f>
        <v>0</v>
      </c>
      <c r="I18" s="64">
        <f>SUM('Detail Level'!T4)</f>
        <v>0</v>
      </c>
    </row>
    <row r="19" spans="1:9" s="8" customFormat="1" ht="20" customHeight="1">
      <c r="A19" s="63" t="s">
        <v>56</v>
      </c>
      <c r="B19" s="66" t="s">
        <v>58</v>
      </c>
      <c r="C19" s="64"/>
      <c r="D19" s="64"/>
      <c r="E19" s="64"/>
      <c r="F19" s="64"/>
      <c r="G19" s="64"/>
      <c r="H19" s="64"/>
      <c r="I19" s="64"/>
    </row>
    <row r="20" spans="1:9">
      <c r="A20" s="9"/>
      <c r="B20" s="9"/>
      <c r="C20" s="10"/>
      <c r="D20" s="15"/>
      <c r="E20" s="11"/>
      <c r="F20" s="11"/>
      <c r="G20" s="11"/>
      <c r="H20" s="11"/>
      <c r="I20" s="17"/>
    </row>
    <row r="21" spans="1:9">
      <c r="A21" s="22"/>
      <c r="B21" s="22"/>
    </row>
    <row r="23" spans="1:9">
      <c r="A23" s="76" t="s">
        <v>9</v>
      </c>
      <c r="B23" s="76"/>
      <c r="C23" s="76"/>
      <c r="D23" s="76"/>
      <c r="E23" s="76"/>
      <c r="F23" s="76"/>
      <c r="G23" s="76"/>
      <c r="H23" s="76"/>
      <c r="I23" s="76"/>
    </row>
  </sheetData>
  <sheetProtection formatCells="0" formatColumns="0" formatRows="0" insertHyperlinks="0" selectLockedCells="1" sort="0" autoFilter="0"/>
  <mergeCells count="7">
    <mergeCell ref="A8:B8"/>
    <mergeCell ref="A9:B9"/>
    <mergeCell ref="A23:I23"/>
    <mergeCell ref="A1:I1"/>
    <mergeCell ref="A5:B5"/>
    <mergeCell ref="A6:B6"/>
    <mergeCell ref="A7:B7"/>
  </mergeCells>
  <printOptions horizontalCentered="1"/>
  <pageMargins left="0.5" right="0.5" top="0.5" bottom="0.5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86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18"/>
  <sheetViews>
    <sheetView showGridLines="0" workbookViewId="0">
      <selection activeCell="J5" sqref="J5"/>
    </sheetView>
  </sheetViews>
  <sheetFormatPr baseColWidth="10" defaultColWidth="8.83203125" defaultRowHeight="15" x14ac:dyDescent="0"/>
  <cols>
    <col min="1" max="1" width="12.33203125" style="2" customWidth="1"/>
    <col min="2" max="2" width="12.5" style="2" customWidth="1"/>
    <col min="3" max="3" width="7.1640625" style="2" customWidth="1"/>
    <col min="4" max="4" width="7.33203125" style="2" customWidth="1"/>
    <col min="5" max="5" width="11" style="28" customWidth="1"/>
    <col min="6" max="6" width="11" style="37" customWidth="1"/>
    <col min="7" max="7" width="15.1640625" style="2" customWidth="1"/>
    <col min="8" max="8" width="6.5" style="2" customWidth="1"/>
    <col min="9" max="9" width="10.83203125" style="40" customWidth="1"/>
    <col min="10" max="10" width="14" style="40" customWidth="1"/>
    <col min="11" max="11" width="13" style="40" customWidth="1"/>
    <col min="12" max="12" width="10.83203125" style="44" customWidth="1"/>
    <col min="13" max="13" width="12.83203125" style="2" customWidth="1"/>
    <col min="14" max="14" width="11.5" style="2" customWidth="1"/>
    <col min="15" max="15" width="10.5" style="2" customWidth="1"/>
    <col min="16" max="16" width="13.83203125" style="2" customWidth="1"/>
    <col min="17" max="17" width="10.83203125" style="2" customWidth="1"/>
    <col min="18" max="18" width="9.1640625" style="2" customWidth="1"/>
    <col min="19" max="19" width="8.6640625" style="40" customWidth="1"/>
    <col min="20" max="20" width="11.1640625" style="2" customWidth="1"/>
    <col min="21" max="16384" width="8.83203125" style="2"/>
  </cols>
  <sheetData>
    <row r="1" spans="1:20" s="35" customFormat="1" ht="43" customHeight="1">
      <c r="A1" s="33" t="s">
        <v>20</v>
      </c>
      <c r="B1" s="33" t="s">
        <v>24</v>
      </c>
      <c r="C1" s="33" t="s">
        <v>21</v>
      </c>
      <c r="D1" s="34" t="s">
        <v>22</v>
      </c>
      <c r="E1" s="33" t="s">
        <v>23</v>
      </c>
      <c r="F1" s="36" t="s">
        <v>19</v>
      </c>
      <c r="G1" s="33" t="s">
        <v>8</v>
      </c>
      <c r="H1" s="33" t="s">
        <v>49</v>
      </c>
      <c r="I1" s="79" t="s">
        <v>25</v>
      </c>
      <c r="J1" s="79" t="s">
        <v>26</v>
      </c>
      <c r="K1" s="39" t="s">
        <v>48</v>
      </c>
      <c r="L1" s="43" t="s">
        <v>27</v>
      </c>
      <c r="M1" s="33" t="s">
        <v>11</v>
      </c>
      <c r="N1" s="33" t="s">
        <v>18</v>
      </c>
      <c r="O1" s="33" t="s">
        <v>12</v>
      </c>
      <c r="P1" s="33" t="s">
        <v>28</v>
      </c>
      <c r="Q1" s="33" t="s">
        <v>14</v>
      </c>
      <c r="R1" s="33" t="s">
        <v>15</v>
      </c>
      <c r="S1" s="39" t="s">
        <v>16</v>
      </c>
      <c r="T1" s="33" t="s">
        <v>17</v>
      </c>
    </row>
    <row r="2" spans="1:20" s="35" customFormat="1">
      <c r="A2" s="33" t="s">
        <v>42</v>
      </c>
      <c r="B2" s="33" t="s">
        <v>44</v>
      </c>
      <c r="C2" s="33" t="s">
        <v>43</v>
      </c>
      <c r="D2" s="34">
        <v>1880</v>
      </c>
      <c r="E2" s="33">
        <v>265515</v>
      </c>
      <c r="F2" s="36">
        <v>42210.147141203706</v>
      </c>
      <c r="G2" s="34">
        <v>9780374706487</v>
      </c>
      <c r="H2" s="33">
        <v>1</v>
      </c>
      <c r="I2" s="39">
        <v>9.99</v>
      </c>
      <c r="J2" s="39">
        <v>9.99</v>
      </c>
      <c r="K2" s="39">
        <f>Table4[[#This Row],[Purchase Price Paid by Consumer]]*0.7</f>
        <v>6.9929999999999994</v>
      </c>
      <c r="L2" s="43">
        <v>0</v>
      </c>
      <c r="M2" s="39">
        <v>9.99</v>
      </c>
      <c r="N2" s="39">
        <v>9.99</v>
      </c>
      <c r="O2" s="39">
        <f>+M2-N2</f>
        <v>0</v>
      </c>
      <c r="P2" s="39">
        <v>0</v>
      </c>
      <c r="Q2" s="39">
        <v>0</v>
      </c>
      <c r="R2" s="39">
        <v>0</v>
      </c>
      <c r="S2" s="39">
        <v>0</v>
      </c>
      <c r="T2" s="39">
        <v>0</v>
      </c>
    </row>
    <row r="3" spans="1:20">
      <c r="A3" s="26" t="s">
        <v>46</v>
      </c>
      <c r="B3" s="33" t="s">
        <v>44</v>
      </c>
      <c r="C3" s="26" t="s">
        <v>43</v>
      </c>
      <c r="D3" s="2">
        <v>1887</v>
      </c>
      <c r="E3" s="28">
        <v>266067</v>
      </c>
      <c r="F3" s="37">
        <v>42215.657280092593</v>
      </c>
      <c r="G3" s="34">
        <v>9780374706487</v>
      </c>
      <c r="H3" s="2">
        <v>1</v>
      </c>
      <c r="I3" s="39">
        <v>9.99</v>
      </c>
      <c r="J3" s="39">
        <v>9.99</v>
      </c>
      <c r="K3" s="39">
        <f>Table4[[#This Row],[Purchase Price Paid by Consumer]]*0.7</f>
        <v>6.9929999999999994</v>
      </c>
      <c r="L3" s="43">
        <v>0</v>
      </c>
      <c r="M3" s="39">
        <v>9.99</v>
      </c>
      <c r="N3" s="39">
        <v>9.99</v>
      </c>
      <c r="O3" s="39">
        <f>+M3-N3</f>
        <v>0</v>
      </c>
      <c r="P3" s="39">
        <v>0</v>
      </c>
      <c r="Q3" s="39">
        <v>0</v>
      </c>
      <c r="R3" s="39">
        <v>0</v>
      </c>
      <c r="S3" s="39">
        <v>0</v>
      </c>
      <c r="T3" s="39">
        <v>0</v>
      </c>
    </row>
    <row r="4" spans="1:20">
      <c r="A4" s="26" t="s">
        <v>47</v>
      </c>
      <c r="B4" s="26" t="s">
        <v>45</v>
      </c>
      <c r="C4" s="26" t="s">
        <v>43</v>
      </c>
      <c r="D4" s="2">
        <v>1832</v>
      </c>
      <c r="E4" s="28">
        <v>265739</v>
      </c>
      <c r="F4" s="37">
        <v>42212.816562499997</v>
      </c>
      <c r="G4" s="34">
        <v>9780374706487</v>
      </c>
      <c r="H4" s="2">
        <v>1</v>
      </c>
      <c r="I4" s="39">
        <v>9.99</v>
      </c>
      <c r="J4" s="39">
        <v>9.99</v>
      </c>
      <c r="K4" s="39">
        <f>Table4[[#This Row],[Purchase Price Paid by Consumer]]*0.7</f>
        <v>6.9929999999999994</v>
      </c>
      <c r="L4" s="43">
        <v>0</v>
      </c>
      <c r="M4" s="39">
        <v>9.99</v>
      </c>
      <c r="N4" s="39">
        <v>9.99</v>
      </c>
      <c r="O4" s="39">
        <f t="shared" ref="O4:O7" si="0">+M4-N4</f>
        <v>0</v>
      </c>
      <c r="P4" s="39">
        <v>0</v>
      </c>
      <c r="Q4" s="39">
        <v>0</v>
      </c>
      <c r="R4" s="39">
        <v>0</v>
      </c>
      <c r="S4" s="39">
        <v>0</v>
      </c>
      <c r="T4" s="39">
        <v>0</v>
      </c>
    </row>
    <row r="5" spans="1:20">
      <c r="A5" s="26" t="s">
        <v>30</v>
      </c>
      <c r="B5" s="26" t="s">
        <v>31</v>
      </c>
      <c r="C5" s="26" t="s">
        <v>29</v>
      </c>
      <c r="D5" s="2">
        <v>11220</v>
      </c>
      <c r="E5" s="28">
        <v>265329</v>
      </c>
      <c r="F5" s="37">
        <v>42207.867939814816</v>
      </c>
      <c r="G5" s="34">
        <v>9780374302030</v>
      </c>
      <c r="H5" s="2">
        <v>1</v>
      </c>
      <c r="I5" s="47">
        <v>4.96</v>
      </c>
      <c r="J5" s="47">
        <v>4.96</v>
      </c>
      <c r="K5" s="47">
        <f>Table4[[#This Row],[Purchase Price Paid by Consumer]]*0.7</f>
        <v>3.472</v>
      </c>
      <c r="L5" s="43">
        <v>0</v>
      </c>
      <c r="M5" s="47">
        <v>4.96</v>
      </c>
      <c r="N5" s="47">
        <v>4.96</v>
      </c>
      <c r="O5" s="39">
        <f t="shared" si="0"/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</row>
    <row r="6" spans="1:20">
      <c r="A6" s="26" t="s">
        <v>30</v>
      </c>
      <c r="B6" s="26" t="s">
        <v>31</v>
      </c>
      <c r="C6" s="26" t="s">
        <v>29</v>
      </c>
      <c r="D6" s="2">
        <v>11220</v>
      </c>
      <c r="E6" s="28">
        <v>265330</v>
      </c>
      <c r="F6" s="37">
        <v>42207.869421296295</v>
      </c>
      <c r="G6" s="34">
        <v>9780374302030</v>
      </c>
      <c r="H6" s="2">
        <v>1</v>
      </c>
      <c r="I6" s="47">
        <v>4.96</v>
      </c>
      <c r="J6" s="47">
        <v>4.96</v>
      </c>
      <c r="K6" s="47">
        <f>Table4[[#This Row],[Purchase Price Paid by Consumer]]*0.7</f>
        <v>3.472</v>
      </c>
      <c r="L6" s="43">
        <v>0</v>
      </c>
      <c r="M6" s="47">
        <v>4.96</v>
      </c>
      <c r="N6" s="47">
        <v>4.96</v>
      </c>
      <c r="O6" s="39">
        <f t="shared" si="0"/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</row>
    <row r="7" spans="1:20">
      <c r="A7" s="26" t="s">
        <v>30</v>
      </c>
      <c r="B7" s="26" t="s">
        <v>31</v>
      </c>
      <c r="C7" s="26" t="s">
        <v>29</v>
      </c>
      <c r="D7" s="2">
        <v>11220</v>
      </c>
      <c r="E7" s="28">
        <v>265331</v>
      </c>
      <c r="F7" s="37">
        <v>42207.870509259257</v>
      </c>
      <c r="G7" s="34">
        <v>9780374302030</v>
      </c>
      <c r="H7" s="2">
        <v>1</v>
      </c>
      <c r="I7" s="47">
        <v>4.96</v>
      </c>
      <c r="J7" s="47">
        <v>4.96</v>
      </c>
      <c r="K7" s="47">
        <f>Table4[[#This Row],[Purchase Price Paid by Consumer]]*0.7</f>
        <v>3.472</v>
      </c>
      <c r="L7" s="43">
        <v>0</v>
      </c>
      <c r="M7" s="47">
        <v>4.96</v>
      </c>
      <c r="N7" s="47">
        <v>4.96</v>
      </c>
      <c r="O7" s="39">
        <f t="shared" si="0"/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</row>
    <row r="8" spans="1:20">
      <c r="A8" s="29"/>
      <c r="B8" s="29"/>
      <c r="C8" s="29"/>
      <c r="D8" s="54"/>
      <c r="E8" s="55"/>
      <c r="F8" s="56"/>
      <c r="G8" s="30"/>
      <c r="H8" s="52"/>
      <c r="I8" s="57"/>
      <c r="J8" s="58"/>
      <c r="K8" s="59">
        <f>SUM(Table4[Owed to Macmillan])</f>
        <v>31.395000000000003</v>
      </c>
      <c r="L8" s="53"/>
      <c r="M8" s="54"/>
      <c r="N8" s="54"/>
      <c r="O8" s="54"/>
      <c r="P8" s="54"/>
      <c r="Q8" s="54"/>
      <c r="R8" s="54"/>
      <c r="S8" s="60"/>
      <c r="T8" s="54"/>
    </row>
    <row r="9" spans="1:20">
      <c r="A9" s="29"/>
      <c r="B9" s="29"/>
      <c r="C9" s="29"/>
      <c r="G9" s="30"/>
      <c r="H9" s="31"/>
      <c r="I9" s="41"/>
      <c r="J9" s="48"/>
      <c r="K9" s="48"/>
      <c r="L9" s="45"/>
    </row>
    <row r="10" spans="1:20">
      <c r="A10" s="29"/>
      <c r="B10" s="29"/>
      <c r="C10" s="29"/>
      <c r="G10" s="30"/>
      <c r="H10" s="31"/>
      <c r="I10" s="41"/>
      <c r="J10" s="48"/>
      <c r="K10" s="48"/>
      <c r="L10" s="45"/>
    </row>
    <row r="11" spans="1:20">
      <c r="I11" s="42"/>
      <c r="J11" s="49"/>
      <c r="K11" s="49"/>
      <c r="L11" s="46"/>
    </row>
    <row r="15" spans="1:20">
      <c r="A15" s="76" t="s">
        <v>9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8" spans="1:6">
      <c r="A18" s="32"/>
      <c r="B18" s="32"/>
      <c r="C18" s="32"/>
      <c r="D18" s="32"/>
      <c r="E18" s="32"/>
      <c r="F18" s="38"/>
    </row>
  </sheetData>
  <mergeCells count="1">
    <mergeCell ref="A15:L15"/>
  </mergeCells>
  <phoneticPr fontId="10" type="noConversion"/>
  <printOptions horizontalCentered="1"/>
  <pageMargins left="0.5" right="0.5" top="0.5" bottom="0.5" header="0.5" footer="0.5"/>
  <pageSetup scale="54" orientation="landscape" horizontalDpi="4294967292" verticalDpi="4294967292"/>
  <headerFooter alignWithMargins="0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Level</vt:lpstr>
      <vt:lpstr>Detail Level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Cori Schattner</cp:lastModifiedBy>
  <cp:lastPrinted>2015-08-21T16:23:10Z</cp:lastPrinted>
  <dcterms:created xsi:type="dcterms:W3CDTF">2010-04-08T23:43:53Z</dcterms:created>
  <dcterms:modified xsi:type="dcterms:W3CDTF">2015-08-21T17:37:57Z</dcterms:modified>
  <cp:category/>
</cp:coreProperties>
</file>