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 autoCompressPictures="0"/>
  <bookViews>
    <workbookView xWindow="795" yWindow="0" windowWidth="20730" windowHeight="11760"/>
  </bookViews>
  <sheets>
    <sheet name="Reports" sheetId="5" r:id="rId1"/>
    <sheet name="Order Summary" sheetId="2" state="hidden" r:id="rId2"/>
    <sheet name="Detail Level " sheetId="4" state="hidden" r:id="rId3"/>
  </sheets>
  <definedNames>
    <definedName name="_xlnm._FilterDatabase" localSheetId="2" hidden="1">'Detail Level '!$A$1:$S$2</definedName>
    <definedName name="_xlnm._FilterDatabase" localSheetId="1" hidden="1">'Order Summary'!#REF!</definedName>
    <definedName name="InvoiceNoDetails">"InvoiceDetails[Invoice No]"</definedName>
    <definedName name="_xlnm.Print_Area" localSheetId="2">'Detail Level '!$A$1:$L$14</definedName>
    <definedName name="_xlnm.Print_Area" localSheetId="1">'Order Summary'!$A$1:$I$13</definedName>
    <definedName name="rngInvoice" localSheetId="2">'Detail Level '!#REF!</definedName>
    <definedName name="rngInvoice" localSheetId="1">'Order Summary'!#REF!</definedName>
    <definedName name="rngInvoice">#REF!</definedName>
  </definedNames>
  <calcPr calcId="125725"/>
  <extLs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E12" i="5"/>
  <c r="E20" s="1"/>
  <c r="R24"/>
  <c r="M24"/>
  <c r="M29"/>
  <c r="O29" s="1"/>
  <c r="M28"/>
  <c r="O28" s="1"/>
  <c r="O24"/>
  <c r="P24" s="1"/>
  <c r="M25"/>
  <c r="M26"/>
  <c r="M27"/>
  <c r="R31"/>
  <c r="Q32"/>
  <c r="G32"/>
  <c r="F32"/>
  <c r="B12"/>
  <c r="C12" s="1"/>
  <c r="P25" l="1"/>
  <c r="R25" s="1"/>
  <c r="O27"/>
  <c r="P27" s="1"/>
  <c r="R27" s="1"/>
  <c r="O26"/>
  <c r="P26" s="1"/>
  <c r="R26" s="1"/>
  <c r="O25"/>
  <c r="O32" s="1"/>
  <c r="M32"/>
  <c r="P28"/>
  <c r="R28" s="1"/>
  <c r="P29"/>
  <c r="R29" s="1"/>
  <c r="R32" l="1"/>
  <c r="P32"/>
</calcChain>
</file>

<file path=xl/sharedStrings.xml><?xml version="1.0" encoding="utf-8"?>
<sst xmlns="http://schemas.openxmlformats.org/spreadsheetml/2006/main" count="71" uniqueCount="60">
  <si>
    <t>County or Other Locality Tax</t>
  </si>
  <si>
    <t>Adams Book Company eBook Sales Report</t>
  </si>
  <si>
    <t>Gross Amount</t>
  </si>
  <si>
    <t>Gross Taxable Amount</t>
  </si>
  <si>
    <t>Transit Tax</t>
  </si>
  <si>
    <t>Gross Exempt Amount</t>
  </si>
  <si>
    <t>Region</t>
  </si>
  <si>
    <t>Report Date:</t>
  </si>
  <si>
    <t>Publisher:</t>
  </si>
  <si>
    <t>Sales Report Type:</t>
  </si>
  <si>
    <t>Product Format:</t>
  </si>
  <si>
    <t>Report Period From:</t>
  </si>
  <si>
    <t>Report Period To:</t>
  </si>
  <si>
    <t>Sales Territory:</t>
  </si>
  <si>
    <t>Digital</t>
  </si>
  <si>
    <t>EPUB</t>
  </si>
  <si>
    <t>United States</t>
  </si>
  <si>
    <t>Middlesex</t>
  </si>
  <si>
    <t>Total</t>
  </si>
  <si>
    <t>Bergen County</t>
  </si>
  <si>
    <t>Passaic County</t>
  </si>
  <si>
    <t>New Jersey</t>
  </si>
  <si>
    <t>Essex County (NJ)</t>
  </si>
  <si>
    <t>Westchester County</t>
  </si>
  <si>
    <t>New York</t>
  </si>
  <si>
    <t>Sales Tax</t>
  </si>
  <si>
    <t>ISBN #</t>
  </si>
  <si>
    <t>Title</t>
  </si>
  <si>
    <t>Author</t>
  </si>
  <si>
    <t>Order #</t>
  </si>
  <si>
    <t>Order Date</t>
  </si>
  <si>
    <t>Unit Price</t>
  </si>
  <si>
    <t xml:space="preserve"> Qty</t>
  </si>
  <si>
    <t>School</t>
  </si>
  <si>
    <t>Gross Sold Value ($)</t>
  </si>
  <si>
    <t>Commission</t>
  </si>
  <si>
    <t>AOL Share</t>
  </si>
  <si>
    <t>Proceeds of Sale Due to Publisher</t>
  </si>
  <si>
    <t>SalesTax</t>
  </si>
  <si>
    <t>Total Due Publisher</t>
  </si>
  <si>
    <t>City</t>
    <phoneticPr fontId="0" type="noConversion"/>
  </si>
  <si>
    <t>County</t>
    <phoneticPr fontId="0" type="noConversion"/>
  </si>
  <si>
    <t>State</t>
    <phoneticPr fontId="0" type="noConversion"/>
  </si>
  <si>
    <t>Zip</t>
    <phoneticPr fontId="0" type="noConversion"/>
  </si>
  <si>
    <t>This I Believe II</t>
  </si>
  <si>
    <t>JAY ALLISON</t>
  </si>
  <si>
    <t>Stuart Country Day Middle School</t>
  </si>
  <si>
    <t>Hamilton Square</t>
  </si>
  <si>
    <t>MERCER</t>
  </si>
  <si>
    <t>NJ</t>
  </si>
  <si>
    <t>Macmillan  (VHPS/MPS</t>
  </si>
  <si>
    <t>Note: Effective August 1 ,2016 E-Books are subject to a 6% sale tax.</t>
  </si>
  <si>
    <t>We Wish to Inform You That Tomorrow We Will Be Killed with Our Families: Stories From Rwanda</t>
  </si>
  <si>
    <t>PHILIP GOUREVITCH</t>
  </si>
  <si>
    <t>Austin Preparatory School</t>
  </si>
  <si>
    <t>Woburn</t>
  </si>
  <si>
    <t>MIDDLESEX</t>
  </si>
  <si>
    <t>MA</t>
  </si>
  <si>
    <t>Groton</t>
  </si>
  <si>
    <t>Mercer</t>
  </si>
</sst>
</file>

<file path=xl/styles.xml><?xml version="1.0" encoding="utf-8"?>
<styleSheet xmlns="http://schemas.openxmlformats.org/spreadsheetml/2006/main">
  <numFmts count="7">
    <numFmt numFmtId="8" formatCode="&quot;$&quot;#,##0.00_);[Red]\(&quot;$&quot;#,##0.00\)"/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00000"/>
    <numFmt numFmtId="165" formatCode="_([$$-409]* #,##0.00_);_([$$-409]* \(#,##0.00\);_([$$-409]* &quot;-&quot;??_);_(@_)"/>
    <numFmt numFmtId="166" formatCode="_(* #,##0_);_(* \(#,##0\);_(* &quot;-&quot;??_);_(@_)"/>
    <numFmt numFmtId="167" formatCode="mm/dd/yy;@"/>
  </numFmts>
  <fonts count="15">
    <font>
      <sz val="12"/>
      <name val="Calibri"/>
      <family val="2"/>
      <scheme val="minor"/>
    </font>
    <font>
      <b/>
      <sz val="18"/>
      <color theme="1"/>
      <name val="Calibri"/>
      <family val="2"/>
      <scheme val="minor"/>
    </font>
    <font>
      <sz val="12"/>
      <name val="Calibri"/>
      <family val="2"/>
      <scheme val="minor"/>
    </font>
    <font>
      <u/>
      <sz val="12"/>
      <color theme="10"/>
      <name val="Calibri"/>
      <family val="2"/>
      <scheme val="minor"/>
    </font>
    <font>
      <u/>
      <sz val="12"/>
      <color theme="11"/>
      <name val="Calibri"/>
      <family val="2"/>
      <scheme val="minor"/>
    </font>
    <font>
      <b/>
      <sz val="16"/>
      <name val="Calibri"/>
      <family val="2"/>
      <scheme val="minor"/>
    </font>
    <font>
      <sz val="12"/>
      <color indexed="8"/>
      <name val="Calibri"/>
      <family val="2"/>
    </font>
    <font>
      <sz val="8"/>
      <name val="Verdana"/>
      <family val="2"/>
    </font>
    <font>
      <sz val="12"/>
      <name val="Calibri"/>
      <family val="2"/>
    </font>
    <font>
      <b/>
      <sz val="12"/>
      <name val="Calibri"/>
      <family val="2"/>
    </font>
    <font>
      <b/>
      <sz val="12"/>
      <color indexed="8"/>
      <name val="Calibri"/>
      <family val="2"/>
    </font>
    <font>
      <b/>
      <sz val="12"/>
      <name val="Calibri"/>
      <family val="2"/>
    </font>
    <font>
      <b/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rgb="FFFFFF00"/>
        <bgColor indexed="64"/>
      </patternFill>
    </fill>
  </fills>
  <borders count="4">
    <border>
      <left/>
      <right/>
      <top/>
      <bottom/>
      <diagonal/>
    </border>
    <border>
      <left/>
      <right/>
      <top/>
      <bottom style="thick">
        <color theme="6" tint="-0.249977111117893"/>
      </bottom>
      <diagonal/>
    </border>
    <border>
      <left/>
      <right/>
      <top/>
      <bottom style="thin">
        <color auto="1"/>
      </bottom>
      <diagonal/>
    </border>
    <border>
      <left/>
      <right/>
      <top/>
      <bottom style="medium">
        <color auto="1"/>
      </bottom>
      <diagonal/>
    </border>
  </borders>
  <cellStyleXfs count="25">
    <xf numFmtId="0" fontId="0" fillId="0" borderId="0"/>
    <xf numFmtId="0" fontId="1" fillId="0" borderId="1" applyNumberFormat="0" applyFill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44" fontId="2" fillId="0" borderId="0" applyFon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43" fontId="2" fillId="0" borderId="0" applyFont="0" applyFill="0" applyBorder="0" applyAlignment="0" applyProtection="0"/>
    <xf numFmtId="9" fontId="2" fillId="0" borderId="0" applyFont="0" applyFill="0" applyBorder="0" applyAlignment="0" applyProtection="0"/>
  </cellStyleXfs>
  <cellXfs count="114">
    <xf numFmtId="0" fontId="0" fillId="0" borderId="0" xfId="0"/>
    <xf numFmtId="8" fontId="0" fillId="0" borderId="0" xfId="0" applyNumberFormat="1"/>
    <xf numFmtId="0" fontId="2" fillId="0" borderId="0" xfId="0" applyFont="1" applyAlignment="1">
      <alignment horizontal="center"/>
    </xf>
    <xf numFmtId="0" fontId="0" fillId="0" borderId="0" xfId="0" applyFill="1" applyBorder="1" applyAlignment="1">
      <alignment horizontal="center"/>
    </xf>
    <xf numFmtId="165" fontId="0" fillId="0" borderId="0" xfId="0" applyNumberFormat="1" applyFill="1" applyBorder="1" applyAlignment="1">
      <alignment wrapText="1"/>
    </xf>
    <xf numFmtId="44" fontId="0" fillId="0" borderId="0" xfId="4" applyFont="1" applyFill="1" applyBorder="1" applyAlignment="1">
      <alignment wrapText="1"/>
    </xf>
    <xf numFmtId="8" fontId="0" fillId="0" borderId="0" xfId="0" applyNumberFormat="1" applyFill="1" applyBorder="1" applyAlignment="1"/>
    <xf numFmtId="14" fontId="0" fillId="0" borderId="0" xfId="0" applyNumberFormat="1" applyFill="1" applyBorder="1" applyAlignment="1"/>
    <xf numFmtId="164" fontId="0" fillId="0" borderId="0" xfId="0" applyNumberFormat="1" applyFill="1" applyBorder="1" applyAlignment="1"/>
    <xf numFmtId="0" fontId="2" fillId="0" borderId="0" xfId="0" applyFont="1"/>
    <xf numFmtId="0" fontId="5" fillId="0" borderId="0" xfId="0" applyFont="1" applyAlignment="1">
      <alignment vertical="top"/>
    </xf>
    <xf numFmtId="164" fontId="2" fillId="0" borderId="0" xfId="0" applyNumberFormat="1" applyFont="1"/>
    <xf numFmtId="14" fontId="2" fillId="0" borderId="0" xfId="0" applyNumberFormat="1" applyFont="1"/>
    <xf numFmtId="44" fontId="2" fillId="0" borderId="0" xfId="4" applyFont="1"/>
    <xf numFmtId="165" fontId="2" fillId="0" borderId="0" xfId="0" applyNumberFormat="1" applyFont="1"/>
    <xf numFmtId="165" fontId="2" fillId="0" borderId="0" xfId="0" applyNumberFormat="1" applyFont="1" applyFill="1" applyBorder="1" applyAlignment="1">
      <alignment horizontal="right" vertical="center"/>
    </xf>
    <xf numFmtId="44" fontId="2" fillId="0" borderId="0" xfId="4" applyFont="1" applyFill="1" applyBorder="1" applyAlignment="1">
      <alignment horizontal="right" vertical="center"/>
    </xf>
    <xf numFmtId="44" fontId="2" fillId="0" borderId="0" xfId="0" applyNumberFormat="1" applyFont="1"/>
    <xf numFmtId="44" fontId="2" fillId="0" borderId="0" xfId="0" applyNumberFormat="1" applyFont="1"/>
    <xf numFmtId="0" fontId="9" fillId="0" borderId="0" xfId="0" applyFont="1"/>
    <xf numFmtId="0" fontId="11" fillId="0" borderId="2" xfId="0" applyFont="1" applyFill="1" applyBorder="1" applyAlignment="1">
      <alignment horizontal="left" wrapText="1"/>
    </xf>
    <xf numFmtId="164" fontId="11" fillId="0" borderId="2" xfId="0" applyNumberFormat="1" applyFont="1" applyFill="1" applyBorder="1" applyAlignment="1">
      <alignment horizontal="left" wrapText="1"/>
    </xf>
    <xf numFmtId="14" fontId="11" fillId="0" borderId="2" xfId="0" applyNumberFormat="1" applyFont="1" applyFill="1" applyBorder="1" applyAlignment="1">
      <alignment horizontal="left" wrapText="1"/>
    </xf>
    <xf numFmtId="44" fontId="11" fillId="0" borderId="2" xfId="4" applyFont="1" applyFill="1" applyBorder="1" applyAlignment="1">
      <alignment horizontal="left" wrapText="1"/>
    </xf>
    <xf numFmtId="165" fontId="11" fillId="0" borderId="2" xfId="0" applyNumberFormat="1" applyFont="1" applyFill="1" applyBorder="1" applyAlignment="1">
      <alignment horizontal="left" wrapText="1"/>
    </xf>
    <xf numFmtId="44" fontId="11" fillId="0" borderId="2" xfId="4" applyFont="1" applyFill="1" applyBorder="1" applyAlignment="1">
      <alignment wrapText="1"/>
    </xf>
    <xf numFmtId="44" fontId="2" fillId="0" borderId="0" xfId="4" applyFont="1" applyAlignment="1"/>
    <xf numFmtId="44" fontId="9" fillId="0" borderId="2" xfId="4" applyFont="1" applyFill="1" applyBorder="1" applyAlignment="1">
      <alignment horizontal="left" wrapText="1"/>
    </xf>
    <xf numFmtId="0" fontId="8" fillId="0" borderId="0" xfId="0" applyFont="1"/>
    <xf numFmtId="0" fontId="10" fillId="3" borderId="0" xfId="0" applyFont="1" applyFill="1" applyAlignment="1">
      <alignment horizontal="left" vertical="center"/>
    </xf>
    <xf numFmtId="0" fontId="10" fillId="3" borderId="0" xfId="0" applyFont="1" applyFill="1" applyAlignment="1">
      <alignment horizontal="left" vertical="center" wrapText="1"/>
    </xf>
    <xf numFmtId="44" fontId="8" fillId="0" borderId="0" xfId="0" applyNumberFormat="1" applyFont="1"/>
    <xf numFmtId="165" fontId="8" fillId="0" borderId="0" xfId="0" applyNumberFormat="1" applyFont="1"/>
    <xf numFmtId="44" fontId="8" fillId="2" borderId="0" xfId="0" applyNumberFormat="1" applyFont="1" applyFill="1" applyAlignment="1">
      <alignment horizontal="left" vertical="center"/>
    </xf>
    <xf numFmtId="44" fontId="8" fillId="0" borderId="0" xfId="0" applyNumberFormat="1" applyFont="1" applyAlignment="1">
      <alignment horizontal="center"/>
    </xf>
    <xf numFmtId="0" fontId="12" fillId="0" borderId="0" xfId="0" applyFont="1"/>
    <xf numFmtId="0" fontId="0" fillId="0" borderId="0" xfId="0" applyAlignment="1">
      <alignment horizontal="left"/>
    </xf>
    <xf numFmtId="14" fontId="8" fillId="2" borderId="2" xfId="0" applyNumberFormat="1" applyFont="1" applyFill="1" applyBorder="1" applyAlignment="1">
      <alignment horizontal="left" vertical="center"/>
    </xf>
    <xf numFmtId="44" fontId="8" fillId="0" borderId="2" xfId="0" applyNumberFormat="1" applyFont="1" applyBorder="1"/>
    <xf numFmtId="44" fontId="8" fillId="2" borderId="2" xfId="0" applyNumberFormat="1" applyFont="1" applyFill="1" applyBorder="1" applyAlignment="1">
      <alignment horizontal="left" vertical="center"/>
    </xf>
    <xf numFmtId="165" fontId="8" fillId="0" borderId="2" xfId="0" applyNumberFormat="1" applyFont="1" applyBorder="1"/>
    <xf numFmtId="0" fontId="8" fillId="0" borderId="2" xfId="0" applyFont="1" applyBorder="1"/>
    <xf numFmtId="0" fontId="2" fillId="0" borderId="2" xfId="0" applyFont="1" applyBorder="1"/>
    <xf numFmtId="44" fontId="8" fillId="0" borderId="0" xfId="0" applyNumberFormat="1" applyFont="1" applyBorder="1"/>
    <xf numFmtId="44" fontId="8" fillId="2" borderId="0" xfId="0" applyNumberFormat="1" applyFont="1" applyFill="1" applyBorder="1" applyAlignment="1">
      <alignment horizontal="left" vertical="center"/>
    </xf>
    <xf numFmtId="165" fontId="8" fillId="0" borderId="0" xfId="0" applyNumberFormat="1" applyFont="1" applyBorder="1"/>
    <xf numFmtId="0" fontId="8" fillId="0" borderId="0" xfId="0" applyFont="1" applyBorder="1"/>
    <xf numFmtId="0" fontId="2" fillId="0" borderId="0" xfId="0" applyFont="1" applyBorder="1"/>
    <xf numFmtId="14" fontId="8" fillId="2" borderId="0" xfId="0" applyNumberFormat="1" applyFont="1" applyFill="1" applyAlignment="1">
      <alignment horizontal="left" vertical="center"/>
    </xf>
    <xf numFmtId="164" fontId="10" fillId="3" borderId="0" xfId="0" quotePrefix="1" applyNumberFormat="1" applyFont="1" applyFill="1" applyAlignment="1">
      <alignment horizontal="left" vertical="center" wrapText="1"/>
    </xf>
    <xf numFmtId="0" fontId="0" fillId="4" borderId="0" xfId="0" applyFill="1"/>
    <xf numFmtId="8" fontId="0" fillId="4" borderId="0" xfId="0" applyNumberFormat="1" applyFill="1"/>
    <xf numFmtId="0" fontId="2" fillId="0" borderId="0" xfId="0" applyFont="1" applyFill="1" applyAlignment="1">
      <alignment wrapText="1"/>
    </xf>
    <xf numFmtId="44" fontId="9" fillId="0" borderId="2" xfId="4" quotePrefix="1" applyFont="1" applyFill="1" applyBorder="1" applyAlignment="1">
      <alignment horizontal="left" wrapText="1"/>
    </xf>
    <xf numFmtId="14" fontId="13" fillId="0" borderId="0" xfId="0" applyNumberFormat="1" applyFont="1" applyAlignment="1">
      <alignment horizontal="left"/>
    </xf>
    <xf numFmtId="0" fontId="13" fillId="0" borderId="0" xfId="0" applyFont="1" applyAlignment="1">
      <alignment horizontal="left"/>
    </xf>
    <xf numFmtId="0" fontId="10" fillId="0" borderId="0" xfId="0" applyFont="1" applyFill="1" applyAlignment="1">
      <alignment horizontal="left" vertical="center"/>
    </xf>
    <xf numFmtId="0" fontId="10" fillId="0" borderId="0" xfId="0" applyFont="1" applyFill="1" applyAlignment="1">
      <alignment horizontal="left" vertical="center" wrapText="1"/>
    </xf>
    <xf numFmtId="164" fontId="10" fillId="0" borderId="0" xfId="0" quotePrefix="1" applyNumberFormat="1" applyFont="1" applyFill="1" applyAlignment="1">
      <alignment horizontal="left" vertical="center" wrapText="1"/>
    </xf>
    <xf numFmtId="0" fontId="0" fillId="0" borderId="0" xfId="0" applyFill="1"/>
    <xf numFmtId="0" fontId="0" fillId="0" borderId="2" xfId="0" applyBorder="1" applyAlignment="1">
      <alignment horizontal="center" wrapText="1"/>
    </xf>
    <xf numFmtId="44" fontId="0" fillId="0" borderId="2" xfId="4" applyFont="1" applyBorder="1" applyAlignment="1">
      <alignment wrapText="1"/>
    </xf>
    <xf numFmtId="0" fontId="0" fillId="0" borderId="2" xfId="0" applyBorder="1" applyAlignment="1">
      <alignment wrapText="1"/>
    </xf>
    <xf numFmtId="164" fontId="0" fillId="0" borderId="2" xfId="0" applyNumberFormat="1" applyBorder="1" applyAlignment="1">
      <alignment wrapText="1"/>
    </xf>
    <xf numFmtId="9" fontId="0" fillId="0" borderId="2" xfId="24" quotePrefix="1" applyFont="1" applyBorder="1" applyAlignment="1">
      <alignment horizontal="left" wrapText="1"/>
    </xf>
    <xf numFmtId="0" fontId="0" fillId="0" borderId="2" xfId="0" applyBorder="1" applyAlignment="1">
      <alignment horizontal="left" wrapText="1"/>
    </xf>
    <xf numFmtId="0" fontId="0" fillId="0" borderId="2" xfId="0" quotePrefix="1" applyBorder="1" applyAlignment="1">
      <alignment horizontal="left" wrapText="1"/>
    </xf>
    <xf numFmtId="164" fontId="0" fillId="4" borderId="0" xfId="0" applyNumberFormat="1" applyFill="1"/>
    <xf numFmtId="14" fontId="0" fillId="4" borderId="0" xfId="0" applyNumberFormat="1" applyFill="1"/>
    <xf numFmtId="44" fontId="0" fillId="4" borderId="0" xfId="4" applyFont="1" applyFill="1"/>
    <xf numFmtId="9" fontId="0" fillId="4" borderId="0" xfId="24" applyFont="1" applyFill="1"/>
    <xf numFmtId="1" fontId="0" fillId="0" borderId="0" xfId="0" applyNumberFormat="1"/>
    <xf numFmtId="44" fontId="0" fillId="0" borderId="0" xfId="4" applyFont="1"/>
    <xf numFmtId="9" fontId="0" fillId="0" borderId="0" xfId="24" applyFont="1"/>
    <xf numFmtId="8" fontId="0" fillId="0" borderId="0" xfId="0" applyNumberFormat="1" applyFill="1"/>
    <xf numFmtId="164" fontId="0" fillId="0" borderId="0" xfId="0" applyNumberFormat="1"/>
    <xf numFmtId="14" fontId="0" fillId="0" borderId="0" xfId="0" applyNumberFormat="1"/>
    <xf numFmtId="166" fontId="0" fillId="0" borderId="0" xfId="23" applyNumberFormat="1" applyFont="1"/>
    <xf numFmtId="0" fontId="0" fillId="0" borderId="0" xfId="0" applyAlignment="1">
      <alignment wrapText="1"/>
    </xf>
    <xf numFmtId="0" fontId="0" fillId="0" borderId="0" xfId="0" applyFill="1" applyAlignment="1">
      <alignment horizontal="left" wrapText="1"/>
    </xf>
    <xf numFmtId="0" fontId="2" fillId="0" borderId="0" xfId="0" applyFont="1" applyFill="1" applyAlignment="1">
      <alignment horizontal="left" wrapText="1"/>
    </xf>
    <xf numFmtId="0" fontId="8" fillId="0" borderId="0" xfId="0" applyFont="1" applyFill="1" applyAlignment="1">
      <alignment wrapText="1"/>
    </xf>
    <xf numFmtId="164" fontId="8" fillId="0" borderId="0" xfId="0" applyNumberFormat="1" applyFont="1" applyFill="1"/>
    <xf numFmtId="44" fontId="2" fillId="0" borderId="0" xfId="0" applyNumberFormat="1" applyFont="1" applyFill="1" applyAlignment="1">
      <alignment wrapText="1"/>
    </xf>
    <xf numFmtId="164" fontId="6" fillId="0" borderId="0" xfId="0" applyNumberFormat="1" applyFont="1" applyFill="1" applyBorder="1" applyAlignment="1">
      <alignment horizontal="center" vertical="center"/>
    </xf>
    <xf numFmtId="0" fontId="0" fillId="0" borderId="0" xfId="0" applyFont="1" applyFill="1" applyBorder="1"/>
    <xf numFmtId="164" fontId="0" fillId="0" borderId="0" xfId="0" applyNumberFormat="1" applyFont="1" applyFill="1" applyBorder="1"/>
    <xf numFmtId="14" fontId="0" fillId="0" borderId="0" xfId="0" applyNumberFormat="1" applyFont="1" applyFill="1" applyBorder="1"/>
    <xf numFmtId="164" fontId="6" fillId="0" borderId="0" xfId="0" applyNumberFormat="1" applyFont="1" applyFill="1" applyBorder="1" applyAlignment="1">
      <alignment horizontal="left" vertical="center"/>
    </xf>
    <xf numFmtId="0" fontId="0" fillId="0" borderId="0" xfId="0" applyFont="1" applyFill="1" applyBorder="1" applyAlignment="1">
      <alignment horizontal="center" vertical="center"/>
    </xf>
    <xf numFmtId="8" fontId="0" fillId="0" borderId="0" xfId="0" applyNumberFormat="1" applyFill="1" applyBorder="1" applyAlignment="1">
      <alignment vertical="center"/>
    </xf>
    <xf numFmtId="44" fontId="0" fillId="0" borderId="0" xfId="0" applyNumberFormat="1" applyFill="1" applyBorder="1" applyAlignment="1">
      <alignment horizontal="center" vertical="center"/>
    </xf>
    <xf numFmtId="44" fontId="0" fillId="0" borderId="0" xfId="0" applyNumberFormat="1" applyFill="1" applyBorder="1" applyAlignment="1">
      <alignment vertical="center"/>
    </xf>
    <xf numFmtId="44" fontId="0" fillId="0" borderId="0" xfId="0" applyNumberFormat="1" applyFill="1" applyBorder="1"/>
    <xf numFmtId="8" fontId="0" fillId="0" borderId="0" xfId="0" applyNumberFormat="1" applyFill="1" applyBorder="1" applyAlignment="1">
      <alignment horizontal="right" vertical="center"/>
    </xf>
    <xf numFmtId="44" fontId="2" fillId="0" borderId="0" xfId="0" applyNumberFormat="1" applyFont="1" applyFill="1"/>
    <xf numFmtId="0" fontId="2" fillId="0" borderId="0" xfId="0" applyFont="1" applyFill="1"/>
    <xf numFmtId="164" fontId="2" fillId="0" borderId="0" xfId="0" applyNumberFormat="1" applyFont="1" applyFill="1"/>
    <xf numFmtId="14" fontId="2" fillId="0" borderId="0" xfId="0" applyNumberFormat="1" applyFont="1" applyFill="1"/>
    <xf numFmtId="0" fontId="6" fillId="0" borderId="0" xfId="0" applyFont="1" applyFill="1" applyBorder="1" applyAlignment="1">
      <alignment horizontal="center" vertical="center"/>
    </xf>
    <xf numFmtId="44" fontId="6" fillId="0" borderId="0" xfId="4" applyFont="1" applyFill="1" applyBorder="1" applyAlignment="1">
      <alignment vertical="center"/>
    </xf>
    <xf numFmtId="44" fontId="2" fillId="0" borderId="0" xfId="4" applyFont="1" applyFill="1" applyProtection="1">
      <protection locked="0"/>
    </xf>
    <xf numFmtId="165" fontId="2" fillId="0" borderId="0" xfId="0" applyNumberFormat="1" applyFont="1" applyFill="1" applyProtection="1">
      <protection locked="0"/>
    </xf>
    <xf numFmtId="44" fontId="2" fillId="0" borderId="0" xfId="4" applyFont="1" applyFill="1"/>
    <xf numFmtId="44" fontId="2" fillId="0" borderId="0" xfId="4" applyFont="1" applyFill="1" applyAlignment="1">
      <alignment horizontal="left" indent="2"/>
    </xf>
    <xf numFmtId="0" fontId="2" fillId="0" borderId="0" xfId="0" applyFont="1" applyFill="1" applyAlignment="1">
      <alignment horizontal="center"/>
    </xf>
    <xf numFmtId="44" fontId="2" fillId="0" borderId="0" xfId="4" applyFont="1" applyFill="1" applyAlignment="1"/>
    <xf numFmtId="8" fontId="2" fillId="0" borderId="0" xfId="0" applyNumberFormat="1" applyFont="1" applyFill="1"/>
    <xf numFmtId="165" fontId="2" fillId="0" borderId="0" xfId="0" applyNumberFormat="1" applyFont="1" applyFill="1"/>
    <xf numFmtId="0" fontId="14" fillId="0" borderId="0" xfId="0" quotePrefix="1" applyFont="1" applyAlignment="1">
      <alignment horizontal="left"/>
    </xf>
    <xf numFmtId="0" fontId="0" fillId="0" borderId="0" xfId="0" quotePrefix="1" applyAlignment="1">
      <alignment horizontal="left"/>
    </xf>
    <xf numFmtId="167" fontId="0" fillId="0" borderId="0" xfId="0" applyNumberFormat="1"/>
    <xf numFmtId="0" fontId="1" fillId="0" borderId="3" xfId="1" applyBorder="1" applyAlignment="1" applyProtection="1">
      <alignment horizontal="left" vertical="center"/>
      <protection locked="0"/>
    </xf>
    <xf numFmtId="14" fontId="8" fillId="2" borderId="0" xfId="0" applyNumberFormat="1" applyFont="1" applyFill="1" applyBorder="1" applyAlignment="1">
      <alignment horizontal="left" vertical="center"/>
    </xf>
  </cellXfs>
  <cellStyles count="25">
    <cellStyle name="Comma" xfId="23" builtinId="3"/>
    <cellStyle name="Currency" xfId="4" builtinId="4"/>
    <cellStyle name="Followed Hyperlink" xfId="3" builtinId="9" hidden="1"/>
    <cellStyle name="Followed Hyperlink" xfId="6" builtinId="9" hidden="1"/>
    <cellStyle name="Followed Hyperlink" xfId="8" builtinId="9" hidden="1"/>
    <cellStyle name="Followed Hyperlink" xfId="10" builtinId="9" hidden="1"/>
    <cellStyle name="Followed Hyperlink" xfId="12" builtinId="9" hidden="1"/>
    <cellStyle name="Followed Hyperlink" xfId="14" builtinId="9" hidden="1"/>
    <cellStyle name="Followed Hyperlink" xfId="16" builtinId="9" hidden="1"/>
    <cellStyle name="Followed Hyperlink" xfId="18" builtinId="9" hidden="1"/>
    <cellStyle name="Followed Hyperlink" xfId="20" builtinId="9" hidden="1"/>
    <cellStyle name="Followed Hyperlink" xfId="22" builtinId="9" hidden="1"/>
    <cellStyle name="Heading 1" xfId="1" builtinId="16" customBuiltin="1"/>
    <cellStyle name="Hyperlink" xfId="2" builtinId="8" hidden="1"/>
    <cellStyle name="Hyperlink" xfId="5" builtinId="8" hidden="1"/>
    <cellStyle name="Hyperlink" xfId="7" builtinId="8" hidden="1"/>
    <cellStyle name="Hyperlink" xfId="9" builtinId="8" hidden="1"/>
    <cellStyle name="Hyperlink" xfId="11" builtinId="8" hidden="1"/>
    <cellStyle name="Hyperlink" xfId="13" builtinId="8" hidden="1"/>
    <cellStyle name="Hyperlink" xfId="15" builtinId="8" hidden="1"/>
    <cellStyle name="Hyperlink" xfId="17" builtinId="8" hidden="1"/>
    <cellStyle name="Hyperlink" xfId="19" builtinId="8" hidden="1"/>
    <cellStyle name="Hyperlink" xfId="21" builtinId="8" hidden="1"/>
    <cellStyle name="Normal" xfId="0" builtinId="0" customBuiltin="1"/>
    <cellStyle name="Percent" xfId="24" builtinId="5"/>
  </cellStyles>
  <dxfs count="0"/>
  <tableStyles count="0" defaultTableStyle="TableStyleMedium2" defaultPivotStyle="PivotStyleMedium4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_rels/theme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2.jpeg"/><Relationship Id="rId1" Type="http://schemas.openxmlformats.org/officeDocument/2006/relationships/image" Target="../media/image1.jpeg"/></Relationships>
</file>

<file path=xl/theme/theme1.xml><?xml version="1.0" encoding="utf-8"?>
<a:theme xmlns:a="http://schemas.openxmlformats.org/drawingml/2006/main" name="Saddle">
  <a:themeElements>
    <a:clrScheme name="Civic">
      <a:dk1>
        <a:sysClr val="windowText" lastClr="000000"/>
      </a:dk1>
      <a:lt1>
        <a:sysClr val="window" lastClr="FFFFFF"/>
      </a:lt1>
      <a:dk2>
        <a:srgbClr val="646B86"/>
      </a:dk2>
      <a:lt2>
        <a:srgbClr val="C5D1D7"/>
      </a:lt2>
      <a:accent1>
        <a:srgbClr val="D16349"/>
      </a:accent1>
      <a:accent2>
        <a:srgbClr val="CCB400"/>
      </a:accent2>
      <a:accent3>
        <a:srgbClr val="8CADAE"/>
      </a:accent3>
      <a:accent4>
        <a:srgbClr val="8C7B70"/>
      </a:accent4>
      <a:accent5>
        <a:srgbClr val="8FB08C"/>
      </a:accent5>
      <a:accent6>
        <a:srgbClr val="D19049"/>
      </a:accent6>
      <a:hlink>
        <a:srgbClr val="00A3D6"/>
      </a:hlink>
      <a:folHlink>
        <a:srgbClr val="694F07"/>
      </a:folHlink>
    </a:clrScheme>
    <a:fontScheme name="Invoice">
      <a:majorFont>
        <a:latin typeface="Calibri"/>
        <a:ea typeface=""/>
        <a:cs typeface=""/>
      </a:majorFont>
      <a:minorFont>
        <a:latin typeface="Calibri"/>
        <a:ea typeface=""/>
        <a:cs typeface=""/>
      </a:minorFont>
    </a:fontScheme>
    <a:fmtScheme name="Saddle">
      <a:fillStyleLst>
        <a:solidFill>
          <a:schemeClr val="phClr"/>
        </a:solidFill>
        <a:gradFill rotWithShape="1">
          <a:gsLst>
            <a:gs pos="0">
              <a:schemeClr val="phClr"/>
            </a:gs>
            <a:gs pos="30000">
              <a:schemeClr val="phClr">
                <a:tint val="80000"/>
              </a:schemeClr>
            </a:gs>
            <a:gs pos="100000">
              <a:schemeClr val="phClr">
                <a:tint val="100000"/>
              </a:schemeClr>
            </a:gs>
          </a:gsLst>
          <a:path path="rect">
            <a:fillToRect l="50000" r="100000"/>
          </a:path>
        </a:gradFill>
        <a:blipFill rotWithShape="1">
          <a:blip xmlns:r="http://schemas.openxmlformats.org/officeDocument/2006/relationships" r:embed="rId1">
            <a:duotone>
              <a:schemeClr val="phClr">
                <a:shade val="70000"/>
                <a:satMod val="120000"/>
              </a:schemeClr>
              <a:schemeClr val="phClr">
                <a:tint val="30000"/>
                <a:satMod val="120000"/>
              </a:schemeClr>
            </a:duotone>
          </a:blip>
          <a:stretch/>
        </a:blipFill>
      </a:fillStyleLst>
      <a:lnStyleLst>
        <a:ln w="25400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50800" cap="flat" cmpd="dbl" algn="ctr">
          <a:solidFill>
            <a:schemeClr val="phClr"/>
          </a:solidFill>
          <a:prstDash val="solid"/>
        </a:ln>
        <a:ln w="76200" cap="flat" cmpd="dbl" algn="ctr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>
            <a:outerShdw blurRad="38100" dist="25400" dir="5400000" rotWithShape="0">
              <a:srgbClr val="FFFFFF">
                <a:alpha val="75000"/>
              </a:srgbClr>
            </a:outerShdw>
          </a:effectLst>
          <a:scene3d>
            <a:camera prst="orthographicFront">
              <a:rot lat="0" lon="0" rev="0"/>
            </a:camera>
            <a:lightRig rig="sunrise" dir="tl">
              <a:rot lat="0" lon="0" rev="1200000"/>
            </a:lightRig>
          </a:scene3d>
          <a:sp3d prstMaterial="softEdge">
            <a:bevelT w="0" h="0"/>
          </a:sp3d>
        </a:effectStyle>
        <a:effectStyle>
          <a:effectLst>
            <a:innerShdw blurRad="76200" dist="38100" dir="13500000">
              <a:srgbClr val="FFFFFF">
                <a:alpha val="75000"/>
              </a:srgbClr>
            </a:innerShdw>
          </a:effectLst>
          <a:scene3d>
            <a:camera prst="perspectiveFront" fov="2400000"/>
            <a:lightRig rig="twoPt" dir="tl"/>
          </a:scene3d>
          <a:sp3d>
            <a:bevelT w="25400" h="12700" prst="angle"/>
          </a:sp3d>
        </a:effectStyle>
      </a:effectStyleLst>
      <a:bgFillStyleLst>
        <a:solidFill>
          <a:schemeClr val="phClr"/>
        </a:solidFill>
        <a:blipFill rotWithShape="1">
          <a:blip xmlns:r="http://schemas.openxmlformats.org/officeDocument/2006/relationships" r:embed="rId2">
            <a:duotone>
              <a:schemeClr val="phClr">
                <a:shade val="30000"/>
                <a:satMod val="250000"/>
              </a:schemeClr>
              <a:schemeClr val="phClr">
                <a:tint val="50000"/>
                <a:satMod val="200000"/>
              </a:schemeClr>
            </a:duotone>
          </a:blip>
          <a:stretch/>
        </a:blipFill>
        <a:blipFill rotWithShape="1">
          <a:blip xmlns:r="http://schemas.openxmlformats.org/officeDocument/2006/relationships" r:embed="rId3">
            <a:duotone>
              <a:schemeClr val="phClr">
                <a:shade val="90000"/>
                <a:hueMod val="90000"/>
                <a:satMod val="150000"/>
                <a:lumMod val="90000"/>
              </a:schemeClr>
              <a:schemeClr val="phClr">
                <a:tint val="70000"/>
                <a:shade val="80000"/>
                <a:satMod val="300000"/>
                <a:lumMod val="110000"/>
              </a:schemeClr>
            </a:duotone>
          </a:blip>
          <a:stretch/>
        </a:blipFill>
      </a:bgFillStyleLst>
    </a:fmtScheme>
  </a:themeElements>
  <a:objectDefaults>
    <a:spDef>
      <a:spPr/>
      <a:bodyPr rtlCol="0" anchor="ctr"/>
      <a:lstStyle>
        <a:defPPr algn="ctr">
          <a:defRPr/>
        </a:defPPr>
      </a:lstStyle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T37"/>
  <sheetViews>
    <sheetView tabSelected="1" workbookViewId="0">
      <selection activeCell="D12" sqref="D12"/>
    </sheetView>
  </sheetViews>
  <sheetFormatPr defaultColWidth="11" defaultRowHeight="15.75"/>
  <cols>
    <col min="1" max="1" width="20.375" customWidth="1"/>
    <col min="2" max="2" width="20.125" style="36" customWidth="1"/>
    <col min="3" max="3" width="17.625" customWidth="1"/>
    <col min="4" max="5" width="22.375" customWidth="1"/>
  </cols>
  <sheetData>
    <row r="1" spans="1:5" ht="24" thickBot="1">
      <c r="A1" s="112" t="s">
        <v>1</v>
      </c>
      <c r="B1" s="112"/>
      <c r="C1" s="112"/>
      <c r="D1" s="112"/>
    </row>
    <row r="2" spans="1:5">
      <c r="A2" s="35" t="s">
        <v>7</v>
      </c>
      <c r="B2" s="54">
        <v>42582</v>
      </c>
    </row>
    <row r="3" spans="1:5" ht="18.75">
      <c r="A3" s="35" t="s">
        <v>8</v>
      </c>
      <c r="B3" s="109" t="s">
        <v>50</v>
      </c>
    </row>
    <row r="4" spans="1:5">
      <c r="A4" s="35" t="s">
        <v>9</v>
      </c>
      <c r="B4" s="55" t="s">
        <v>14</v>
      </c>
    </row>
    <row r="5" spans="1:5">
      <c r="A5" s="35" t="s">
        <v>10</v>
      </c>
      <c r="B5" s="55" t="s">
        <v>15</v>
      </c>
    </row>
    <row r="6" spans="1:5">
      <c r="A6" s="35" t="s">
        <v>11</v>
      </c>
      <c r="B6" s="54">
        <v>42552</v>
      </c>
    </row>
    <row r="7" spans="1:5">
      <c r="A7" s="35" t="s">
        <v>12</v>
      </c>
      <c r="B7" s="54">
        <v>42582</v>
      </c>
    </row>
    <row r="8" spans="1:5">
      <c r="A8" s="35" t="s">
        <v>13</v>
      </c>
      <c r="B8" s="55" t="s">
        <v>16</v>
      </c>
    </row>
    <row r="11" spans="1:5" s="59" customFormat="1" ht="31.5">
      <c r="A11" s="56" t="s">
        <v>6</v>
      </c>
      <c r="B11" s="57" t="s">
        <v>2</v>
      </c>
      <c r="C11" s="57" t="s">
        <v>5</v>
      </c>
      <c r="D11" s="57" t="s">
        <v>3</v>
      </c>
      <c r="E11" s="58" t="s">
        <v>25</v>
      </c>
    </row>
    <row r="12" spans="1:5">
      <c r="A12" s="113" t="s">
        <v>59</v>
      </c>
      <c r="B12" s="38">
        <f>'Detail Level '!O19</f>
        <v>0</v>
      </c>
      <c r="C12" s="38">
        <f>B12</f>
        <v>0</v>
      </c>
      <c r="D12" s="38">
        <v>5.95</v>
      </c>
      <c r="E12" s="39">
        <f>+Q32</f>
        <v>0.42</v>
      </c>
    </row>
    <row r="13" spans="1:5">
      <c r="A13" t="s">
        <v>17</v>
      </c>
      <c r="B13" s="43"/>
      <c r="C13" s="43"/>
      <c r="D13" s="43"/>
      <c r="E13" s="44"/>
    </row>
    <row r="14" spans="1:5">
      <c r="A14" s="48" t="s">
        <v>19</v>
      </c>
      <c r="B14" s="43"/>
      <c r="C14" s="43"/>
      <c r="D14" s="43"/>
      <c r="E14" s="44"/>
    </row>
    <row r="15" spans="1:5">
      <c r="A15" s="48" t="s">
        <v>20</v>
      </c>
      <c r="B15" s="43"/>
      <c r="C15" s="43"/>
      <c r="D15" s="43"/>
      <c r="E15" s="44"/>
    </row>
    <row r="16" spans="1:5">
      <c r="A16" s="48" t="s">
        <v>22</v>
      </c>
      <c r="B16" s="43"/>
      <c r="C16" s="43"/>
      <c r="D16" s="43"/>
      <c r="E16" s="44"/>
    </row>
    <row r="17" spans="1:20">
      <c r="A17" s="48" t="s">
        <v>23</v>
      </c>
      <c r="B17" s="43"/>
      <c r="C17" s="43"/>
      <c r="D17" s="43"/>
      <c r="E17" s="44"/>
    </row>
    <row r="18" spans="1:20">
      <c r="A18" s="48" t="s">
        <v>21</v>
      </c>
      <c r="B18" s="43"/>
      <c r="C18" s="43"/>
      <c r="D18" s="43"/>
      <c r="E18" s="44"/>
    </row>
    <row r="19" spans="1:20">
      <c r="A19" s="48" t="s">
        <v>24</v>
      </c>
      <c r="B19" s="43"/>
      <c r="C19" s="43"/>
      <c r="D19" s="43"/>
      <c r="E19" s="44"/>
    </row>
    <row r="20" spans="1:20">
      <c r="A20" s="19" t="s">
        <v>18</v>
      </c>
      <c r="B20" s="31"/>
      <c r="C20" s="31"/>
      <c r="D20" s="31"/>
      <c r="E20" s="31">
        <f>SUM(E12:E12)</f>
        <v>0.42</v>
      </c>
    </row>
    <row r="21" spans="1:20" ht="21">
      <c r="A21" s="10"/>
      <c r="B21" s="9"/>
      <c r="C21" s="9"/>
      <c r="D21" s="9"/>
      <c r="E21" s="9"/>
    </row>
    <row r="22" spans="1:20" ht="47.25">
      <c r="A22" s="60" t="s">
        <v>26</v>
      </c>
      <c r="B22" s="60" t="s">
        <v>27</v>
      </c>
      <c r="C22" s="60" t="s">
        <v>28</v>
      </c>
      <c r="D22" s="60" t="s">
        <v>29</v>
      </c>
      <c r="E22" s="60" t="s">
        <v>30</v>
      </c>
      <c r="F22" s="61" t="s">
        <v>31</v>
      </c>
      <c r="G22" s="62" t="s">
        <v>32</v>
      </c>
      <c r="H22" s="62" t="s">
        <v>33</v>
      </c>
      <c r="I22" s="62" t="s">
        <v>40</v>
      </c>
      <c r="J22" s="62" t="s">
        <v>41</v>
      </c>
      <c r="K22" s="63" t="s">
        <v>42</v>
      </c>
      <c r="L22" s="63" t="s">
        <v>43</v>
      </c>
      <c r="M22" s="62" t="s">
        <v>34</v>
      </c>
      <c r="N22" s="64" t="s">
        <v>35</v>
      </c>
      <c r="O22" s="65" t="s">
        <v>36</v>
      </c>
      <c r="P22" s="62" t="s">
        <v>37</v>
      </c>
      <c r="Q22" s="66" t="s">
        <v>38</v>
      </c>
      <c r="R22" s="66" t="s">
        <v>39</v>
      </c>
      <c r="S22" s="78"/>
      <c r="T22" s="78"/>
    </row>
    <row r="23" spans="1:20">
      <c r="A23" s="67"/>
      <c r="B23" s="50"/>
      <c r="C23" s="50"/>
      <c r="D23" s="50"/>
      <c r="E23" s="68"/>
      <c r="F23" s="51"/>
      <c r="G23" s="50"/>
      <c r="H23" s="50"/>
      <c r="I23" s="50"/>
      <c r="J23" s="50"/>
      <c r="K23" s="50"/>
      <c r="L23" s="67"/>
      <c r="M23" s="69"/>
      <c r="N23" s="70"/>
      <c r="O23" s="69"/>
      <c r="P23" s="69"/>
      <c r="Q23" s="51"/>
      <c r="R23" s="51"/>
    </row>
    <row r="24" spans="1:20">
      <c r="A24" s="71">
        <v>9780374706487</v>
      </c>
      <c r="B24" t="s">
        <v>52</v>
      </c>
      <c r="C24" t="s">
        <v>53</v>
      </c>
      <c r="D24">
        <v>280475</v>
      </c>
      <c r="E24" s="111">
        <v>42579.743611111109</v>
      </c>
      <c r="F24" s="1">
        <v>9.99</v>
      </c>
      <c r="G24">
        <v>1</v>
      </c>
      <c r="H24" t="s">
        <v>54</v>
      </c>
      <c r="I24" t="s">
        <v>55</v>
      </c>
      <c r="J24" t="s">
        <v>56</v>
      </c>
      <c r="K24" t="s">
        <v>57</v>
      </c>
      <c r="L24">
        <v>1801</v>
      </c>
      <c r="M24" s="72">
        <f t="shared" ref="M24:M27" si="0">+F24*G24</f>
        <v>9.99</v>
      </c>
      <c r="N24" s="73">
        <v>0.3</v>
      </c>
      <c r="O24" s="72">
        <f>+M24*N24</f>
        <v>2.9969999999999999</v>
      </c>
      <c r="P24" s="72">
        <f>+M24-O24</f>
        <v>6.9930000000000003</v>
      </c>
      <c r="Q24" s="1">
        <v>0</v>
      </c>
      <c r="R24" s="74">
        <f t="shared" ref="R24:R31" si="1">+P24+Q24</f>
        <v>6.9930000000000003</v>
      </c>
    </row>
    <row r="25" spans="1:20">
      <c r="A25" s="71">
        <v>9780374706487</v>
      </c>
      <c r="B25" t="s">
        <v>52</v>
      </c>
      <c r="C25" t="s">
        <v>53</v>
      </c>
      <c r="D25">
        <v>280478</v>
      </c>
      <c r="E25" s="111">
        <v>42579.759641203702</v>
      </c>
      <c r="F25" s="1">
        <v>9.99</v>
      </c>
      <c r="G25">
        <v>1</v>
      </c>
      <c r="H25" t="s">
        <v>54</v>
      </c>
      <c r="I25" t="s">
        <v>58</v>
      </c>
      <c r="J25" t="s">
        <v>56</v>
      </c>
      <c r="K25" t="s">
        <v>57</v>
      </c>
      <c r="L25">
        <v>1450</v>
      </c>
      <c r="M25" s="72">
        <f t="shared" si="0"/>
        <v>9.99</v>
      </c>
      <c r="N25" s="73">
        <v>0.3</v>
      </c>
      <c r="O25" s="72">
        <f t="shared" ref="O25:O27" si="2">+M25*N25</f>
        <v>2.9969999999999999</v>
      </c>
      <c r="P25" s="72">
        <f t="shared" ref="P25:P27" si="3">+M25-O25</f>
        <v>6.9930000000000003</v>
      </c>
      <c r="Q25" s="1">
        <v>0</v>
      </c>
      <c r="R25" s="74">
        <f t="shared" si="1"/>
        <v>6.9930000000000003</v>
      </c>
    </row>
    <row r="26" spans="1:20">
      <c r="A26" s="71">
        <v>9780374706487</v>
      </c>
      <c r="B26" t="s">
        <v>52</v>
      </c>
      <c r="C26" t="s">
        <v>53</v>
      </c>
      <c r="D26">
        <v>280478</v>
      </c>
      <c r="E26" s="111">
        <v>42579.759641203702</v>
      </c>
      <c r="F26" s="1">
        <v>9.99</v>
      </c>
      <c r="G26">
        <v>1</v>
      </c>
      <c r="H26" t="s">
        <v>54</v>
      </c>
      <c r="I26" t="s">
        <v>58</v>
      </c>
      <c r="J26" t="s">
        <v>56</v>
      </c>
      <c r="K26" t="s">
        <v>57</v>
      </c>
      <c r="L26">
        <v>1450</v>
      </c>
      <c r="M26" s="72">
        <f t="shared" si="0"/>
        <v>9.99</v>
      </c>
      <c r="N26" s="73">
        <v>0.3</v>
      </c>
      <c r="O26" s="72">
        <f t="shared" si="2"/>
        <v>2.9969999999999999</v>
      </c>
      <c r="P26" s="72">
        <f t="shared" si="3"/>
        <v>6.9930000000000003</v>
      </c>
      <c r="Q26" s="1">
        <v>0</v>
      </c>
      <c r="R26" s="74">
        <f t="shared" si="1"/>
        <v>6.9930000000000003</v>
      </c>
    </row>
    <row r="27" spans="1:20">
      <c r="A27" s="71">
        <v>9781429933834</v>
      </c>
      <c r="B27" t="s">
        <v>44</v>
      </c>
      <c r="C27" t="s">
        <v>45</v>
      </c>
      <c r="D27">
        <v>278552</v>
      </c>
      <c r="E27" s="111">
        <v>42552.830787037034</v>
      </c>
      <c r="F27" s="1">
        <v>5.95</v>
      </c>
      <c r="G27">
        <v>1</v>
      </c>
      <c r="H27" t="s">
        <v>46</v>
      </c>
      <c r="I27" t="s">
        <v>47</v>
      </c>
      <c r="J27" t="s">
        <v>48</v>
      </c>
      <c r="K27" t="s">
        <v>49</v>
      </c>
      <c r="L27">
        <v>8690</v>
      </c>
      <c r="M27" s="72">
        <f t="shared" si="0"/>
        <v>5.95</v>
      </c>
      <c r="N27" s="73">
        <v>0.3</v>
      </c>
      <c r="O27" s="72">
        <f t="shared" si="2"/>
        <v>1.7849999999999999</v>
      </c>
      <c r="P27" s="72">
        <f t="shared" si="3"/>
        <v>4.165</v>
      </c>
      <c r="Q27" s="1">
        <v>0.42</v>
      </c>
      <c r="R27" s="74">
        <f t="shared" si="1"/>
        <v>4.585</v>
      </c>
    </row>
    <row r="28" spans="1:20">
      <c r="A28" s="75"/>
      <c r="B28"/>
      <c r="E28" s="76"/>
      <c r="F28" s="1"/>
      <c r="L28" s="75"/>
      <c r="M28" s="72">
        <f t="shared" ref="M28:M29" si="4">+F28*G28</f>
        <v>0</v>
      </c>
      <c r="N28" s="73">
        <v>0.3</v>
      </c>
      <c r="O28" s="72">
        <f t="shared" ref="O28:O29" si="5">+M28*N28</f>
        <v>0</v>
      </c>
      <c r="P28" s="72">
        <f t="shared" ref="P28:P29" si="6">+M28-O28</f>
        <v>0</v>
      </c>
      <c r="Q28" s="1">
        <v>0</v>
      </c>
      <c r="R28" s="74">
        <f t="shared" ref="R28:R29" si="7">+P28+Q28</f>
        <v>0</v>
      </c>
    </row>
    <row r="29" spans="1:20">
      <c r="A29" s="75"/>
      <c r="B29"/>
      <c r="E29" s="76"/>
      <c r="F29" s="1"/>
      <c r="L29" s="75"/>
      <c r="M29" s="72">
        <f t="shared" si="4"/>
        <v>0</v>
      </c>
      <c r="N29" s="73">
        <v>0.3</v>
      </c>
      <c r="O29" s="72">
        <f t="shared" si="5"/>
        <v>0</v>
      </c>
      <c r="P29" s="72">
        <f t="shared" si="6"/>
        <v>0</v>
      </c>
      <c r="Q29" s="1">
        <v>0</v>
      </c>
      <c r="R29" s="74">
        <f t="shared" si="7"/>
        <v>0</v>
      </c>
    </row>
    <row r="30" spans="1:20">
      <c r="A30" s="75"/>
      <c r="B30"/>
      <c r="E30" s="76"/>
      <c r="F30" s="1"/>
      <c r="L30" s="75"/>
      <c r="M30" s="72"/>
      <c r="N30" s="73"/>
      <c r="O30" s="72"/>
      <c r="P30" s="72"/>
      <c r="Q30" s="1"/>
      <c r="R30" s="74"/>
    </row>
    <row r="31" spans="1:20">
      <c r="A31" s="67"/>
      <c r="B31" s="50"/>
      <c r="C31" s="50"/>
      <c r="D31" s="50"/>
      <c r="E31" s="68"/>
      <c r="F31" s="51"/>
      <c r="G31" s="50"/>
      <c r="H31" s="50"/>
      <c r="I31" s="50"/>
      <c r="J31" s="50"/>
      <c r="K31" s="50"/>
      <c r="L31" s="67"/>
      <c r="M31" s="69"/>
      <c r="N31" s="70"/>
      <c r="O31" s="69"/>
      <c r="P31" s="69"/>
      <c r="Q31" s="51"/>
      <c r="R31" s="51">
        <f t="shared" si="1"/>
        <v>0</v>
      </c>
    </row>
    <row r="32" spans="1:20">
      <c r="B32"/>
      <c r="F32" s="72">
        <f>SUM(F23:F31)</f>
        <v>35.92</v>
      </c>
      <c r="G32" s="77">
        <f>SUM(G23:G31)</f>
        <v>4</v>
      </c>
      <c r="H32" s="77"/>
      <c r="K32" s="75"/>
      <c r="L32" s="75"/>
      <c r="M32" s="72">
        <f t="shared" ref="M32:Q32" si="8">SUM(M23:M31)</f>
        <v>35.92</v>
      </c>
      <c r="N32" s="73"/>
      <c r="O32" s="72">
        <f t="shared" si="8"/>
        <v>10.776</v>
      </c>
      <c r="P32" s="72">
        <f t="shared" si="8"/>
        <v>25.143999999999998</v>
      </c>
      <c r="Q32" s="72">
        <f t="shared" si="8"/>
        <v>0.42</v>
      </c>
      <c r="R32" s="72">
        <f>SUM(R23:R31)</f>
        <v>25.564</v>
      </c>
    </row>
    <row r="33" spans="1:14">
      <c r="B33"/>
      <c r="F33" s="72"/>
      <c r="K33" s="75"/>
      <c r="L33" s="75"/>
      <c r="N33" s="73"/>
    </row>
    <row r="34" spans="1:14">
      <c r="B34"/>
      <c r="F34" s="72"/>
      <c r="K34" s="75"/>
      <c r="L34" s="75"/>
      <c r="N34" s="73"/>
    </row>
    <row r="35" spans="1:14">
      <c r="B35"/>
      <c r="F35" s="72"/>
      <c r="K35" s="75"/>
      <c r="L35" s="75"/>
      <c r="N35" s="73"/>
    </row>
    <row r="37" spans="1:14">
      <c r="A37" s="110" t="s">
        <v>51</v>
      </c>
    </row>
  </sheetData>
  <mergeCells count="1">
    <mergeCell ref="A1:D1"/>
  </mergeCells>
  <pageMargins left="0.75" right="0.75" top="1" bottom="1" header="0.5" footer="0.5"/>
  <pageSetup orientation="portrait" horizontalDpi="4294967293" verticalDpi="0" r:id="rId1"/>
  <extLst>
    <ext xmlns:mx="http://schemas.microsoft.com/office/mac/excel/2008/main" uri="{64002731-A6B0-56B0-2670-7721B7C09600}">
      <mx:PLV Mode="0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>
  <sheetPr enableFormatConditionsCalculation="0">
    <pageSetUpPr fitToPage="1"/>
  </sheetPr>
  <dimension ref="A1:S13"/>
  <sheetViews>
    <sheetView topLeftCell="A14" zoomScale="125" zoomScaleNormal="125" zoomScalePageLayoutView="125" workbookViewId="0">
      <selection sqref="A1:XFD13"/>
    </sheetView>
  </sheetViews>
  <sheetFormatPr defaultColWidth="8.875" defaultRowHeight="15.75"/>
  <cols>
    <col min="1" max="1" width="22.125" style="9" customWidth="1"/>
    <col min="2" max="2" width="14.625" style="9" customWidth="1"/>
    <col min="3" max="3" width="22.875" style="9" customWidth="1"/>
    <col min="4" max="4" width="25" style="9" bestFit="1" customWidth="1"/>
    <col min="5" max="5" width="11.375" style="9" customWidth="1"/>
    <col min="6" max="6" width="26.125" style="9" hidden="1" customWidth="1"/>
    <col min="7" max="7" width="11.875" style="9" hidden="1" customWidth="1"/>
    <col min="8" max="8" width="10.375" style="9" customWidth="1"/>
    <col min="9" max="9" width="11" style="9" customWidth="1"/>
    <col min="10" max="10" width="10" style="9" customWidth="1"/>
    <col min="11" max="16384" width="8.875" style="9"/>
  </cols>
  <sheetData>
    <row r="1" spans="1:19" hidden="1">
      <c r="A1" s="29"/>
      <c r="B1" s="30"/>
      <c r="C1" s="30"/>
      <c r="D1" s="30"/>
      <c r="E1" s="49"/>
      <c r="F1" s="30" t="s">
        <v>0</v>
      </c>
      <c r="G1" s="30" t="s">
        <v>4</v>
      </c>
      <c r="H1" s="31"/>
      <c r="I1" s="31"/>
      <c r="J1" s="31"/>
      <c r="K1" s="31"/>
      <c r="L1" s="32"/>
      <c r="M1" s="31"/>
      <c r="N1" s="31"/>
      <c r="O1" s="31"/>
      <c r="P1" s="31"/>
      <c r="Q1" s="31"/>
      <c r="R1" s="31"/>
      <c r="S1" s="28"/>
    </row>
    <row r="2" spans="1:19" s="42" customFormat="1" hidden="1">
      <c r="A2" s="37"/>
      <c r="B2" s="38"/>
      <c r="C2" s="38"/>
      <c r="D2" s="38"/>
      <c r="E2" s="39"/>
      <c r="F2" s="39">
        <v>0</v>
      </c>
      <c r="G2" s="39">
        <v>0</v>
      </c>
      <c r="H2" s="38"/>
      <c r="I2" s="38"/>
      <c r="J2" s="38"/>
      <c r="K2" s="38"/>
      <c r="L2" s="40"/>
      <c r="M2" s="38"/>
      <c r="N2" s="38"/>
      <c r="O2" s="38"/>
      <c r="P2" s="38"/>
      <c r="Q2" s="38"/>
      <c r="R2" s="38"/>
      <c r="S2" s="41"/>
    </row>
    <row r="3" spans="1:19" s="47" customFormat="1" hidden="1">
      <c r="A3" s="48"/>
      <c r="B3" s="43"/>
      <c r="C3" s="43"/>
      <c r="D3" s="43"/>
      <c r="E3" s="44"/>
      <c r="F3" s="44"/>
      <c r="G3" s="44"/>
      <c r="H3" s="43"/>
      <c r="I3" s="43"/>
      <c r="J3" s="43"/>
      <c r="K3" s="43"/>
      <c r="L3" s="45"/>
      <c r="M3" s="43"/>
      <c r="N3" s="43"/>
      <c r="O3" s="43"/>
      <c r="P3" s="43"/>
      <c r="Q3" s="43"/>
      <c r="R3" s="43"/>
      <c r="S3" s="46"/>
    </row>
    <row r="4" spans="1:19" s="47" customFormat="1" hidden="1">
      <c r="A4" s="48"/>
      <c r="B4" s="43"/>
      <c r="C4" s="43"/>
      <c r="D4" s="43"/>
      <c r="E4" s="44"/>
      <c r="F4" s="44"/>
      <c r="G4" s="44"/>
      <c r="H4" s="43"/>
      <c r="I4" s="43"/>
      <c r="J4" s="43"/>
      <c r="K4" s="43"/>
      <c r="L4" s="45"/>
      <c r="M4" s="43"/>
      <c r="N4" s="43"/>
      <c r="O4" s="43"/>
      <c r="P4" s="43"/>
      <c r="Q4" s="43"/>
      <c r="R4" s="43"/>
      <c r="S4" s="46"/>
    </row>
    <row r="5" spans="1:19" s="47" customFormat="1" hidden="1">
      <c r="A5" s="48"/>
      <c r="B5" s="43"/>
      <c r="C5" s="43"/>
      <c r="D5" s="43"/>
      <c r="E5" s="44"/>
      <c r="F5" s="44"/>
      <c r="G5" s="44"/>
      <c r="H5" s="43"/>
      <c r="I5" s="43"/>
      <c r="J5" s="43"/>
      <c r="K5" s="43"/>
      <c r="L5" s="45"/>
      <c r="M5" s="43"/>
      <c r="N5" s="43"/>
      <c r="O5" s="43"/>
      <c r="P5" s="43"/>
      <c r="Q5" s="43"/>
      <c r="R5" s="43"/>
      <c r="S5" s="46"/>
    </row>
    <row r="6" spans="1:19" s="47" customFormat="1" hidden="1">
      <c r="A6" s="48"/>
      <c r="B6" s="43"/>
      <c r="C6" s="43"/>
      <c r="D6" s="43"/>
      <c r="E6" s="44"/>
      <c r="F6" s="44"/>
      <c r="G6" s="44"/>
      <c r="H6" s="43"/>
      <c r="I6" s="43"/>
      <c r="J6" s="43"/>
      <c r="K6" s="43"/>
      <c r="L6" s="45"/>
      <c r="M6" s="43"/>
      <c r="N6" s="43"/>
      <c r="O6" s="43"/>
      <c r="P6" s="43"/>
      <c r="Q6" s="43"/>
      <c r="R6" s="43"/>
      <c r="S6" s="46"/>
    </row>
    <row r="7" spans="1:19" s="47" customFormat="1" hidden="1">
      <c r="A7" s="48"/>
      <c r="B7" s="43"/>
      <c r="C7" s="43"/>
      <c r="D7" s="43"/>
      <c r="E7" s="44"/>
      <c r="F7" s="44"/>
      <c r="G7" s="44"/>
      <c r="H7" s="43"/>
      <c r="I7" s="43"/>
      <c r="J7" s="43"/>
      <c r="K7" s="43"/>
      <c r="L7" s="45"/>
      <c r="M7" s="43"/>
      <c r="N7" s="43"/>
      <c r="O7" s="43"/>
      <c r="P7" s="43"/>
      <c r="Q7" s="43"/>
      <c r="R7" s="43"/>
      <c r="S7" s="46"/>
    </row>
    <row r="8" spans="1:19" s="47" customFormat="1" hidden="1">
      <c r="A8" s="48"/>
      <c r="B8" s="43"/>
      <c r="C8" s="43"/>
      <c r="D8" s="43"/>
      <c r="E8" s="44"/>
      <c r="F8" s="44"/>
      <c r="G8" s="44"/>
      <c r="H8" s="43"/>
      <c r="I8" s="43"/>
      <c r="J8" s="43"/>
      <c r="K8" s="43"/>
      <c r="L8" s="45"/>
      <c r="M8" s="43"/>
      <c r="N8" s="43"/>
      <c r="O8" s="43"/>
      <c r="P8" s="43"/>
      <c r="Q8" s="43"/>
      <c r="R8" s="43"/>
      <c r="S8" s="46"/>
    </row>
    <row r="9" spans="1:19" hidden="1">
      <c r="A9" s="19"/>
      <c r="B9" s="31"/>
      <c r="C9" s="31"/>
      <c r="D9" s="31"/>
      <c r="E9" s="31"/>
      <c r="F9" s="31">
        <v>0</v>
      </c>
      <c r="G9" s="33">
        <v>0</v>
      </c>
      <c r="H9" s="34"/>
      <c r="I9" s="31"/>
      <c r="J9" s="31"/>
      <c r="K9" s="31"/>
      <c r="L9" s="32"/>
      <c r="M9" s="31"/>
      <c r="N9" s="31"/>
      <c r="O9" s="31"/>
      <c r="P9" s="31"/>
      <c r="Q9" s="31"/>
      <c r="R9" s="31"/>
      <c r="S9" s="28"/>
    </row>
    <row r="10" spans="1:19" ht="21" hidden="1">
      <c r="A10" s="10"/>
    </row>
    <row r="11" spans="1:19" hidden="1">
      <c r="A11" s="19"/>
      <c r="B11" s="17"/>
      <c r="D11" s="18"/>
      <c r="I11" s="17"/>
    </row>
    <row r="12" spans="1:19" hidden="1"/>
    <row r="13" spans="1:19" hidden="1"/>
  </sheetData>
  <phoneticPr fontId="7" type="noConversion"/>
  <printOptions horizontalCentered="1"/>
  <pageMargins left="0.5" right="0.5" top="0.5" bottom="0.5" header="0.5" footer="0.5"/>
  <pageSetup orientation="portrait" horizontalDpi="4294967292" verticalDpi="4294967292"/>
  <headerFooter alignWithMargins="0"/>
  <extLst>
    <ext xmlns:mx="http://schemas.microsoft.com/office/mac/excel/2008/main" uri="{64002731-A6B0-56B0-2670-7721B7C09600}">
      <mx:PLV Mode="0" OnePage="0" WScale="0"/>
    </ext>
  </extLst>
</worksheet>
</file>

<file path=xl/worksheets/sheet3.xml><?xml version="1.0" encoding="utf-8"?>
<worksheet xmlns="http://schemas.openxmlformats.org/spreadsheetml/2006/main" xmlns:r="http://schemas.openxmlformats.org/officeDocument/2006/relationships">
  <sheetPr enableFormatConditionsCalculation="0">
    <pageSetUpPr fitToPage="1"/>
  </sheetPr>
  <dimension ref="A1:T19"/>
  <sheetViews>
    <sheetView topLeftCell="G1" workbookViewId="0">
      <selection activeCell="G1" sqref="A1:XFD19"/>
    </sheetView>
  </sheetViews>
  <sheetFormatPr defaultColWidth="8.875" defaultRowHeight="15.75"/>
  <cols>
    <col min="1" max="1" width="21.375" style="9" customWidth="1"/>
    <col min="2" max="2" width="12.5" style="9" customWidth="1"/>
    <col min="3" max="3" width="10.125" style="9" customWidth="1"/>
    <col min="4" max="4" width="10.5" style="9" bestFit="1" customWidth="1"/>
    <col min="5" max="5" width="11" style="11" customWidth="1"/>
    <col min="6" max="6" width="14.125" style="12" customWidth="1"/>
    <col min="7" max="7" width="15.375" style="11" customWidth="1"/>
    <col min="8" max="8" width="13" style="2" customWidth="1"/>
    <col min="9" max="9" width="14" style="26" customWidth="1"/>
    <col min="10" max="11" width="13.625" style="13" customWidth="1"/>
    <col min="12" max="12" width="10.5" style="14" customWidth="1"/>
    <col min="13" max="13" width="10.5" style="13" customWidth="1"/>
    <col min="14" max="14" width="11.375" style="13" customWidth="1"/>
    <col min="15" max="15" width="11" style="13" customWidth="1"/>
    <col min="16" max="16" width="7.125" style="13" hidden="1" customWidth="1"/>
    <col min="17" max="17" width="8.5" style="13" bestFit="1" customWidth="1"/>
    <col min="18" max="18" width="13.125" style="13" hidden="1" customWidth="1"/>
    <col min="19" max="19" width="11.375" style="9" hidden="1" customWidth="1"/>
    <col min="20" max="20" width="12.625" style="9" customWidth="1"/>
    <col min="21" max="16384" width="8.875" style="9"/>
  </cols>
  <sheetData>
    <row r="1" spans="1:20" s="80" customFormat="1">
      <c r="A1" s="20"/>
      <c r="B1" s="20"/>
      <c r="C1" s="20"/>
      <c r="D1" s="21"/>
      <c r="E1" s="20"/>
      <c r="F1" s="22"/>
      <c r="G1" s="21"/>
      <c r="H1" s="20"/>
      <c r="I1" s="25"/>
      <c r="J1" s="23"/>
      <c r="K1" s="23"/>
      <c r="L1" s="24"/>
      <c r="M1" s="23"/>
      <c r="N1" s="23"/>
      <c r="O1" s="23"/>
      <c r="P1" s="23"/>
      <c r="Q1" s="53"/>
      <c r="R1" s="27"/>
      <c r="S1" s="20"/>
      <c r="T1" s="79"/>
    </row>
    <row r="2" spans="1:20" s="52" customFormat="1">
      <c r="A2" s="59"/>
      <c r="B2" s="81"/>
      <c r="C2" s="59"/>
      <c r="D2" s="82"/>
      <c r="E2" s="59"/>
      <c r="F2" s="7"/>
      <c r="G2" s="8"/>
      <c r="H2" s="3"/>
      <c r="I2" s="6"/>
      <c r="J2" s="5"/>
      <c r="K2" s="5"/>
      <c r="L2" s="4"/>
      <c r="M2" s="5"/>
      <c r="N2" s="5"/>
      <c r="O2" s="5"/>
      <c r="P2" s="5"/>
      <c r="Q2" s="5"/>
      <c r="R2" s="5"/>
      <c r="S2" s="74"/>
      <c r="T2" s="83"/>
    </row>
    <row r="3" spans="1:20" s="52" customFormat="1">
      <c r="A3" s="59"/>
      <c r="B3" s="81"/>
      <c r="C3" s="59"/>
      <c r="D3" s="82"/>
      <c r="E3" s="59"/>
      <c r="F3" s="7"/>
      <c r="G3" s="8"/>
      <c r="H3" s="3"/>
      <c r="I3" s="6"/>
      <c r="J3" s="5"/>
      <c r="K3" s="5"/>
      <c r="L3" s="4"/>
      <c r="M3" s="5"/>
      <c r="N3" s="5"/>
      <c r="O3" s="5"/>
      <c r="P3" s="5"/>
      <c r="Q3" s="5"/>
      <c r="R3" s="5"/>
      <c r="S3" s="74"/>
      <c r="T3" s="83"/>
    </row>
    <row r="4" spans="1:20" s="52" customFormat="1">
      <c r="A4" s="59"/>
      <c r="B4" s="81"/>
      <c r="C4" s="59"/>
      <c r="D4" s="82"/>
      <c r="E4" s="59"/>
      <c r="F4" s="7"/>
      <c r="G4" s="8"/>
      <c r="H4" s="3"/>
      <c r="I4" s="6"/>
      <c r="J4" s="5"/>
      <c r="K4" s="5"/>
      <c r="L4" s="4"/>
      <c r="M4" s="5"/>
      <c r="N4" s="5"/>
      <c r="O4" s="5"/>
      <c r="P4" s="5"/>
      <c r="Q4" s="5"/>
      <c r="R4" s="5"/>
      <c r="S4" s="74"/>
      <c r="T4" s="83"/>
    </row>
    <row r="5" spans="1:20" s="52" customFormat="1">
      <c r="A5" s="59"/>
      <c r="B5" s="81"/>
      <c r="C5" s="59"/>
      <c r="D5" s="82"/>
      <c r="E5" s="59"/>
      <c r="F5" s="7"/>
      <c r="G5" s="8"/>
      <c r="H5" s="3"/>
      <c r="I5" s="6"/>
      <c r="J5" s="5"/>
      <c r="K5" s="5"/>
      <c r="L5" s="4"/>
      <c r="M5" s="5"/>
      <c r="N5" s="5"/>
      <c r="O5" s="5"/>
      <c r="P5" s="5"/>
      <c r="Q5" s="5"/>
      <c r="R5" s="5"/>
      <c r="S5" s="74"/>
      <c r="T5" s="83"/>
    </row>
    <row r="6" spans="1:20" s="52" customFormat="1">
      <c r="A6" s="59"/>
      <c r="B6" s="81"/>
      <c r="C6" s="59"/>
      <c r="D6" s="82"/>
      <c r="E6" s="59"/>
      <c r="F6" s="7"/>
      <c r="G6" s="8"/>
      <c r="H6" s="3"/>
      <c r="I6" s="6"/>
      <c r="J6" s="5"/>
      <c r="K6" s="5"/>
      <c r="L6" s="4"/>
      <c r="M6" s="5"/>
      <c r="N6" s="5"/>
      <c r="O6" s="5"/>
      <c r="P6" s="5"/>
      <c r="Q6" s="5"/>
      <c r="R6" s="5"/>
      <c r="S6" s="74"/>
      <c r="T6" s="83"/>
    </row>
    <row r="7" spans="1:20" s="52" customFormat="1">
      <c r="A7" s="59"/>
      <c r="B7" s="81"/>
      <c r="C7" s="59"/>
      <c r="D7" s="82"/>
      <c r="E7" s="59"/>
      <c r="F7" s="7"/>
      <c r="G7" s="8"/>
      <c r="H7" s="3"/>
      <c r="I7" s="6"/>
      <c r="J7" s="5"/>
      <c r="K7" s="5"/>
      <c r="L7" s="4"/>
      <c r="M7" s="5"/>
      <c r="N7" s="5"/>
      <c r="O7" s="5"/>
      <c r="P7" s="5"/>
      <c r="Q7" s="5"/>
      <c r="R7" s="5"/>
      <c r="S7" s="74"/>
      <c r="T7" s="83"/>
    </row>
    <row r="8" spans="1:20" s="52" customFormat="1">
      <c r="A8" s="59"/>
      <c r="B8" s="81"/>
      <c r="C8" s="59"/>
      <c r="D8" s="82"/>
      <c r="E8" s="59"/>
      <c r="F8" s="7"/>
      <c r="G8" s="8"/>
      <c r="H8" s="3"/>
      <c r="I8" s="6"/>
      <c r="J8" s="5"/>
      <c r="K8" s="5"/>
      <c r="L8" s="4"/>
      <c r="M8" s="5"/>
      <c r="N8" s="5"/>
      <c r="O8" s="5"/>
      <c r="P8" s="5"/>
      <c r="Q8" s="5"/>
      <c r="R8" s="5"/>
      <c r="S8" s="74"/>
      <c r="T8" s="83"/>
    </row>
    <row r="9" spans="1:20" s="96" customFormat="1">
      <c r="A9" s="84"/>
      <c r="B9" s="84"/>
      <c r="C9" s="84"/>
      <c r="D9" s="85"/>
      <c r="E9" s="86"/>
      <c r="F9" s="87"/>
      <c r="G9" s="88"/>
      <c r="H9" s="89"/>
      <c r="I9" s="90"/>
      <c r="J9" s="91"/>
      <c r="K9" s="92"/>
      <c r="L9" s="91"/>
      <c r="M9" s="92"/>
      <c r="N9" s="93"/>
      <c r="O9" s="91"/>
      <c r="P9" s="93"/>
      <c r="Q9" s="91"/>
      <c r="R9" s="91"/>
      <c r="S9" s="94"/>
      <c r="T9" s="95"/>
    </row>
    <row r="10" spans="1:20" s="96" customFormat="1">
      <c r="A10" s="84"/>
      <c r="B10" s="84"/>
      <c r="C10" s="84"/>
      <c r="E10" s="97"/>
      <c r="F10" s="98"/>
      <c r="G10" s="88"/>
      <c r="H10" s="99"/>
      <c r="I10" s="100"/>
      <c r="J10" s="101"/>
      <c r="K10" s="101"/>
      <c r="L10" s="102"/>
      <c r="M10" s="103"/>
      <c r="N10" s="103"/>
      <c r="O10" s="103"/>
      <c r="P10" s="103"/>
      <c r="Q10" s="103"/>
      <c r="R10" s="104"/>
      <c r="S10" s="95"/>
    </row>
    <row r="11" spans="1:20" s="96" customFormat="1">
      <c r="A11" s="84"/>
      <c r="B11" s="84"/>
      <c r="C11" s="84"/>
      <c r="E11" s="97"/>
      <c r="F11" s="98"/>
      <c r="G11" s="88"/>
      <c r="H11" s="99"/>
      <c r="I11" s="100"/>
      <c r="J11" s="101"/>
      <c r="K11" s="101"/>
      <c r="L11" s="102"/>
      <c r="M11" s="103"/>
      <c r="N11" s="103"/>
      <c r="O11" s="103"/>
      <c r="P11" s="103"/>
      <c r="Q11" s="103"/>
      <c r="R11" s="103"/>
    </row>
    <row r="12" spans="1:20" s="96" customFormat="1">
      <c r="E12" s="97"/>
      <c r="F12" s="98"/>
      <c r="G12" s="97"/>
      <c r="H12" s="105"/>
      <c r="I12" s="106"/>
      <c r="J12" s="16"/>
      <c r="K12" s="16"/>
      <c r="L12" s="15"/>
      <c r="M12" s="103"/>
      <c r="N12" s="103"/>
      <c r="O12" s="103"/>
      <c r="P12" s="103"/>
      <c r="Q12" s="103"/>
      <c r="R12" s="103"/>
      <c r="S12" s="107"/>
    </row>
    <row r="13" spans="1:20" s="96" customFormat="1">
      <c r="E13" s="97"/>
      <c r="F13" s="98"/>
      <c r="G13" s="97"/>
      <c r="H13" s="105"/>
      <c r="I13" s="106"/>
      <c r="J13" s="103"/>
      <c r="K13" s="103"/>
      <c r="L13" s="108"/>
      <c r="M13" s="103"/>
      <c r="N13" s="103"/>
      <c r="O13" s="103"/>
      <c r="P13" s="103"/>
      <c r="Q13" s="103"/>
      <c r="R13" s="103"/>
      <c r="S13" s="95"/>
    </row>
    <row r="14" spans="1:20" s="96" customFormat="1">
      <c r="E14" s="97"/>
      <c r="F14" s="98"/>
      <c r="G14" s="97"/>
      <c r="H14" s="105"/>
      <c r="I14" s="106"/>
      <c r="J14" s="103"/>
      <c r="K14" s="103"/>
      <c r="L14" s="108"/>
      <c r="M14" s="103"/>
      <c r="N14" s="103"/>
      <c r="O14" s="103"/>
      <c r="P14" s="103"/>
      <c r="Q14" s="103"/>
      <c r="R14" s="103"/>
    </row>
    <row r="15" spans="1:20" s="96" customFormat="1">
      <c r="E15" s="97"/>
      <c r="F15" s="98"/>
      <c r="G15" s="97"/>
      <c r="H15" s="105"/>
      <c r="I15" s="106"/>
      <c r="J15" s="103"/>
      <c r="K15" s="103"/>
      <c r="L15" s="108"/>
      <c r="M15" s="103"/>
      <c r="N15" s="103"/>
      <c r="O15" s="103"/>
      <c r="P15" s="103"/>
      <c r="Q15" s="103"/>
      <c r="R15" s="103"/>
    </row>
    <row r="16" spans="1:20" s="96" customFormat="1">
      <c r="E16" s="97"/>
      <c r="F16" s="98"/>
      <c r="G16" s="97"/>
      <c r="H16" s="105"/>
      <c r="I16" s="106"/>
      <c r="J16" s="103"/>
      <c r="K16" s="103"/>
      <c r="L16" s="108"/>
      <c r="M16" s="103"/>
      <c r="N16" s="103"/>
      <c r="O16" s="103"/>
      <c r="P16" s="103"/>
      <c r="Q16" s="103"/>
      <c r="R16" s="103"/>
    </row>
    <row r="17" spans="5:18" s="96" customFormat="1">
      <c r="E17" s="97"/>
      <c r="F17" s="98"/>
      <c r="G17" s="97"/>
      <c r="H17" s="105"/>
      <c r="I17" s="106"/>
      <c r="J17" s="103"/>
      <c r="K17" s="103"/>
      <c r="L17" s="108"/>
      <c r="M17" s="103"/>
      <c r="N17" s="103"/>
      <c r="O17" s="103"/>
      <c r="P17" s="103"/>
      <c r="Q17" s="103"/>
      <c r="R17" s="103"/>
    </row>
    <row r="18" spans="5:18" s="96" customFormat="1">
      <c r="E18" s="97"/>
      <c r="F18" s="98"/>
      <c r="G18" s="97"/>
      <c r="H18" s="105"/>
      <c r="I18" s="106"/>
      <c r="J18" s="103"/>
      <c r="K18" s="103"/>
      <c r="L18" s="108"/>
      <c r="M18" s="103"/>
      <c r="N18" s="103"/>
      <c r="O18" s="103"/>
      <c r="P18" s="103"/>
      <c r="Q18" s="103"/>
      <c r="R18" s="103"/>
    </row>
    <row r="19" spans="5:18" s="96" customFormat="1">
      <c r="E19" s="97"/>
      <c r="F19" s="98"/>
      <c r="G19" s="97"/>
      <c r="H19" s="105"/>
      <c r="I19" s="106"/>
      <c r="J19" s="103"/>
      <c r="K19" s="103"/>
      <c r="L19" s="108"/>
      <c r="M19" s="103"/>
      <c r="N19" s="103"/>
      <c r="O19" s="103"/>
      <c r="P19" s="103"/>
      <c r="Q19" s="103"/>
      <c r="R19" s="103"/>
    </row>
  </sheetData>
  <sortState ref="A2:S9">
    <sortCondition ref="B3:B9"/>
  </sortState>
  <phoneticPr fontId="7" type="noConversion"/>
  <printOptions horizontalCentered="1"/>
  <pageMargins left="0.5" right="0.5" top="0.5" bottom="0.5" header="0.5" footer="0.5"/>
  <pageSetup orientation="portrait" horizontalDpi="4294967292" verticalDpi="4294967292"/>
  <headerFooter alignWithMargins="0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2</vt:i4>
      </vt:variant>
    </vt:vector>
  </HeadingPairs>
  <TitlesOfParts>
    <vt:vector size="5" baseType="lpstr">
      <vt:lpstr>Reports</vt:lpstr>
      <vt:lpstr>Order Summary</vt:lpstr>
      <vt:lpstr>Detail Level </vt:lpstr>
      <vt:lpstr>'Detail Level '!Print_Area</vt:lpstr>
      <vt:lpstr>'Order Summary'!Print_Area</vt:lpstr>
    </vt:vector>
  </TitlesOfParts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Michael Rosenheck</dc:creator>
  <cp:lastModifiedBy>michael</cp:lastModifiedBy>
  <cp:lastPrinted>2015-08-21T16:23:10Z</cp:lastPrinted>
  <dcterms:created xsi:type="dcterms:W3CDTF">2010-04-08T23:43:53Z</dcterms:created>
  <dcterms:modified xsi:type="dcterms:W3CDTF">2016-08-03T16:57:03Z</dcterms:modified>
</cp:coreProperties>
</file>