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Sales Reports\HACHETTE\Hachette - Gildan SALES\"/>
    </mc:Choice>
  </mc:AlternateContent>
  <bookViews>
    <workbookView xWindow="0" yWindow="0" windowWidth="28800" windowHeight="12420" activeTab="3"/>
  </bookViews>
  <sheets>
    <sheet name="Digital" sheetId="1" r:id="rId1"/>
    <sheet name="Lib CD and Playaway" sheetId="2" r:id="rId2"/>
    <sheet name="Retail CD and MP3" sheetId="3" r:id="rId3"/>
    <sheet name="Summary" sheetId="4" r:id="rId4"/>
  </sheets>
  <definedNames>
    <definedName name="_xlnm._FilterDatabase" localSheetId="0" hidden="1">Digital!$A$1:$N$342</definedName>
    <definedName name="_xlnm._FilterDatabase" localSheetId="1" hidden="1">'Lib CD and Playaway'!$A$1:$N$255</definedName>
    <definedName name="_xlnm._FilterDatabase" localSheetId="2" hidden="1">'Retail CD and MP3'!$A$1:$M$181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2" i="3" l="1"/>
  <c r="L182" i="3"/>
  <c r="K182" i="3"/>
  <c r="J182" i="3"/>
  <c r="I182" i="3"/>
  <c r="H182" i="3"/>
  <c r="M43" i="3"/>
  <c r="L43" i="3"/>
  <c r="K43" i="3"/>
  <c r="J43" i="3"/>
  <c r="I43" i="3"/>
  <c r="H43" i="3"/>
  <c r="M26" i="3"/>
  <c r="L26" i="3"/>
  <c r="K26" i="3"/>
  <c r="K183" i="3" s="1"/>
  <c r="J26" i="3"/>
  <c r="I26" i="3"/>
  <c r="H26" i="3"/>
  <c r="L183" i="3" l="1"/>
  <c r="H183" i="3"/>
  <c r="I183" i="3"/>
  <c r="M183" i="3"/>
  <c r="J183" i="3"/>
  <c r="Q120" i="3"/>
  <c r="Q119" i="3"/>
  <c r="Q110" i="3"/>
  <c r="Q88" i="3"/>
  <c r="Q128" i="3"/>
  <c r="Q134" i="3"/>
  <c r="Q52" i="3"/>
  <c r="Q64" i="3"/>
  <c r="Q100" i="3"/>
  <c r="Q56" i="3"/>
  <c r="Q111" i="3"/>
  <c r="Q53" i="3"/>
  <c r="Q78" i="3"/>
  <c r="Q65" i="3"/>
  <c r="Q139" i="3"/>
  <c r="Q87" i="3"/>
  <c r="Q75" i="3"/>
  <c r="Q138" i="3"/>
  <c r="Q135" i="3"/>
  <c r="Q55" i="3"/>
  <c r="Q62" i="3"/>
  <c r="Q104" i="3"/>
  <c r="Q89" i="3"/>
  <c r="Q91" i="3"/>
  <c r="Q132" i="3"/>
  <c r="Q85" i="3"/>
  <c r="Q112" i="3"/>
  <c r="Q129" i="3"/>
  <c r="Q137" i="3"/>
  <c r="Q97" i="3"/>
  <c r="Q49" i="3"/>
  <c r="Q76" i="3"/>
  <c r="Q102" i="3"/>
  <c r="Q70" i="3"/>
  <c r="Q67" i="3"/>
  <c r="Q50" i="3"/>
  <c r="Q96" i="3"/>
  <c r="Q81" i="3"/>
  <c r="Q57" i="3"/>
  <c r="Q71" i="3"/>
  <c r="Q59" i="3"/>
  <c r="Q60" i="3"/>
  <c r="Q66" i="3"/>
  <c r="Q150" i="3"/>
  <c r="Q172" i="3"/>
  <c r="Q93" i="3"/>
  <c r="Q121" i="3"/>
  <c r="Q125" i="3"/>
  <c r="Q84" i="3"/>
  <c r="Q153" i="3"/>
  <c r="Q173" i="3"/>
  <c r="Q149" i="3"/>
  <c r="Q115" i="3"/>
  <c r="Q122" i="3"/>
  <c r="Q148" i="3"/>
  <c r="Q80" i="3"/>
  <c r="Q106" i="3"/>
  <c r="Q51" i="3"/>
  <c r="Q95" i="3"/>
  <c r="Q127" i="3"/>
  <c r="Q151" i="3"/>
  <c r="Q159" i="3"/>
  <c r="Q171" i="3"/>
  <c r="Q174" i="3"/>
  <c r="Q54" i="3"/>
  <c r="Q44" i="3"/>
  <c r="Q86" i="3"/>
  <c r="Q179" i="3"/>
  <c r="Q108" i="3"/>
  <c r="Q94" i="3"/>
  <c r="Q133" i="3"/>
  <c r="Q72" i="3"/>
  <c r="Q77" i="3"/>
  <c r="Q82" i="3"/>
  <c r="Q101" i="3"/>
  <c r="Q124" i="3"/>
  <c r="Q126" i="3"/>
  <c r="Q152" i="3"/>
  <c r="Q166" i="3"/>
  <c r="Q140" i="3"/>
  <c r="Q144" i="3"/>
  <c r="Q156" i="3"/>
  <c r="Q165" i="3"/>
  <c r="Q46" i="3"/>
  <c r="Q47" i="3"/>
  <c r="Q73" i="3"/>
  <c r="Q160" i="3"/>
  <c r="Q157" i="3"/>
  <c r="Q109" i="3"/>
  <c r="Q113" i="3"/>
  <c r="Q142" i="3"/>
  <c r="Q146" i="3"/>
  <c r="Q154" i="3"/>
  <c r="Q168" i="3"/>
  <c r="Q99" i="3"/>
  <c r="Q155" i="3"/>
  <c r="Q181" i="3"/>
  <c r="Q90" i="3"/>
  <c r="Q164" i="3"/>
  <c r="Q158" i="3"/>
  <c r="Q74" i="3"/>
  <c r="Q83" i="3"/>
  <c r="Q130" i="3"/>
  <c r="Q116" i="3"/>
  <c r="Q45" i="3"/>
  <c r="Q136" i="3"/>
  <c r="Q141" i="3"/>
  <c r="Q161" i="3"/>
  <c r="Q169" i="3"/>
  <c r="Q105" i="3"/>
  <c r="Q145" i="3"/>
  <c r="Q178" i="3"/>
  <c r="Q176" i="3"/>
  <c r="Q69" i="3"/>
  <c r="Q48" i="3"/>
  <c r="Q58" i="3"/>
  <c r="Q163" i="3"/>
  <c r="Q175" i="3"/>
  <c r="Q170" i="3"/>
  <c r="Q180" i="3"/>
  <c r="Q143" i="3"/>
  <c r="Q92" i="3"/>
  <c r="Q61" i="3"/>
  <c r="Q63" i="3"/>
  <c r="Q123" i="3"/>
  <c r="Q79" i="3"/>
  <c r="Q177" i="3"/>
  <c r="Q131" i="3"/>
  <c r="Q107" i="3"/>
  <c r="Q117" i="3"/>
  <c r="Q147" i="3"/>
  <c r="Q167" i="3"/>
  <c r="Q114" i="3"/>
  <c r="Q162" i="3"/>
  <c r="Q98" i="3"/>
  <c r="Q68" i="3"/>
  <c r="Q103" i="3"/>
  <c r="Q118" i="3"/>
  <c r="Q42" i="3"/>
  <c r="Q27" i="3"/>
  <c r="Q38" i="3"/>
  <c r="Q36" i="3"/>
  <c r="Q39" i="3"/>
  <c r="Q33" i="3"/>
  <c r="Q30" i="3"/>
  <c r="Q35" i="3"/>
  <c r="Q31" i="3"/>
  <c r="Q37" i="3"/>
  <c r="Q28" i="3"/>
  <c r="Q29" i="3"/>
  <c r="Q41" i="3"/>
  <c r="Q40" i="3"/>
  <c r="Q34" i="3"/>
  <c r="Q32" i="3"/>
  <c r="Q8" i="3"/>
  <c r="Q3" i="3"/>
  <c r="Q20" i="3"/>
  <c r="Q21" i="3"/>
  <c r="Q22" i="3"/>
  <c r="Q25" i="3"/>
  <c r="Q24" i="3"/>
  <c r="Q7" i="3"/>
  <c r="Q14" i="3"/>
  <c r="Q18" i="3"/>
  <c r="Q6" i="3"/>
  <c r="Q11" i="3"/>
  <c r="Q13" i="3"/>
  <c r="Q19" i="3"/>
  <c r="Q17" i="3"/>
  <c r="Q23" i="3"/>
  <c r="Q16" i="3"/>
  <c r="Q5" i="3"/>
  <c r="Q15" i="3"/>
  <c r="Q10" i="3"/>
  <c r="Q2" i="3"/>
  <c r="Q12" i="3"/>
  <c r="Q4" i="3"/>
  <c r="Q9" i="3"/>
  <c r="Q43" i="3" l="1"/>
  <c r="D11" i="4" s="1"/>
  <c r="Q182" i="3"/>
  <c r="D12" i="4" s="1"/>
  <c r="Q26" i="3"/>
  <c r="Q183" i="3" l="1"/>
  <c r="D10" i="4"/>
  <c r="D13" i="4" s="1"/>
  <c r="D14" i="4" s="1"/>
  <c r="M280" i="2"/>
  <c r="L280" i="2"/>
  <c r="K280" i="2"/>
  <c r="J280" i="2"/>
  <c r="I280" i="2"/>
  <c r="H280" i="2"/>
  <c r="M114" i="2"/>
  <c r="L114" i="2"/>
  <c r="K114" i="2"/>
  <c r="J114" i="2"/>
  <c r="I114" i="2"/>
  <c r="H114" i="2"/>
  <c r="M22" i="2"/>
  <c r="L22" i="2"/>
  <c r="K22" i="2"/>
  <c r="J22" i="2"/>
  <c r="I22" i="2"/>
  <c r="H22" i="2"/>
  <c r="Q2" i="2"/>
  <c r="Q121" i="2"/>
  <c r="J281" i="2" l="1"/>
  <c r="K281" i="2"/>
  <c r="H281" i="2"/>
  <c r="L281" i="2"/>
  <c r="I281" i="2"/>
  <c r="M281" i="2"/>
  <c r="Q186" i="2"/>
  <c r="Q252" i="2"/>
  <c r="Q226" i="2"/>
  <c r="Q215" i="2"/>
  <c r="Q262" i="2"/>
  <c r="Q214" i="2"/>
  <c r="Q245" i="2"/>
  <c r="Q253" i="2"/>
  <c r="Q270" i="2"/>
  <c r="Q192" i="2"/>
  <c r="Q194" i="2"/>
  <c r="Q237" i="2"/>
  <c r="Q263" i="2"/>
  <c r="Q251" i="2"/>
  <c r="Q225" i="2"/>
  <c r="Q210" i="2"/>
  <c r="Q227" i="2"/>
  <c r="Q187" i="2"/>
  <c r="Q184" i="2"/>
  <c r="Q211" i="2"/>
  <c r="Q268" i="2"/>
  <c r="Q278" i="2"/>
  <c r="Q241" i="2"/>
  <c r="Q258" i="2"/>
  <c r="Q257" i="2"/>
  <c r="Q273" i="2"/>
  <c r="Q191" i="2"/>
  <c r="Q259" i="2"/>
  <c r="Q206" i="2"/>
  <c r="Q272" i="2"/>
  <c r="Q238" i="2"/>
  <c r="Q230" i="2"/>
  <c r="Q193" i="2"/>
  <c r="Q204" i="2"/>
  <c r="Q213" i="2"/>
  <c r="Q217" i="2"/>
  <c r="Q202" i="2"/>
  <c r="Q249" i="2"/>
  <c r="Q208" i="2"/>
  <c r="Q240" i="2"/>
  <c r="Q256" i="2"/>
  <c r="Q195" i="2"/>
  <c r="Q220" i="2"/>
  <c r="Q275" i="2"/>
  <c r="Q255" i="2"/>
  <c r="Q235" i="2"/>
  <c r="Q203" i="2"/>
  <c r="Q219" i="2"/>
  <c r="Q246" i="2"/>
  <c r="Q189" i="2"/>
  <c r="Q190" i="2"/>
  <c r="Q254" i="2"/>
  <c r="Q276" i="2"/>
  <c r="Q223" i="2"/>
  <c r="Q260" i="2"/>
  <c r="Q188" i="2"/>
  <c r="Q216" i="2"/>
  <c r="Q183" i="2"/>
  <c r="Q207" i="2"/>
  <c r="Q242" i="2"/>
  <c r="Q196" i="2"/>
  <c r="Q201" i="2"/>
  <c r="Q209" i="2"/>
  <c r="Q200" i="2"/>
  <c r="Q239" i="2"/>
  <c r="Q271" i="2"/>
  <c r="Q279" i="2"/>
  <c r="Q197" i="2"/>
  <c r="Q229" i="2"/>
  <c r="Q212" i="2"/>
  <c r="Q224" i="2"/>
  <c r="Q205" i="2"/>
  <c r="Q277" i="2"/>
  <c r="Q265" i="2"/>
  <c r="Q261" i="2"/>
  <c r="Q269" i="2"/>
  <c r="Q222" i="2"/>
  <c r="Q185" i="2"/>
  <c r="Q274" i="2"/>
  <c r="Q199" i="2"/>
  <c r="Q221" i="2"/>
  <c r="Q228" i="2"/>
  <c r="Q232" i="2"/>
  <c r="Q244" i="2"/>
  <c r="Q218" i="2"/>
  <c r="Q234" i="2"/>
  <c r="Q250" i="2"/>
  <c r="Q267" i="2"/>
  <c r="Q248" i="2"/>
  <c r="Q236" i="2"/>
  <c r="Q15" i="2"/>
  <c r="Q18" i="2"/>
  <c r="Q20" i="2"/>
  <c r="Q21" i="2"/>
  <c r="Q16" i="2"/>
  <c r="Q17" i="2"/>
  <c r="Q19" i="2"/>
  <c r="Q247" i="2"/>
  <c r="Q233" i="2"/>
  <c r="Q243" i="2"/>
  <c r="Q266" i="2"/>
  <c r="Q231" i="2"/>
  <c r="Q264" i="2"/>
  <c r="Q198" i="2"/>
  <c r="Q113" i="2"/>
  <c r="Q111" i="2"/>
  <c r="Q109" i="2"/>
  <c r="Q110" i="2"/>
  <c r="Q112" i="2"/>
  <c r="N264" i="2"/>
  <c r="N247" i="2"/>
  <c r="N233" i="2"/>
  <c r="N243" i="2"/>
  <c r="N266" i="2"/>
  <c r="N231" i="2"/>
  <c r="N186" i="2"/>
  <c r="N252" i="2"/>
  <c r="N226" i="2"/>
  <c r="N215" i="2"/>
  <c r="N262" i="2"/>
  <c r="N214" i="2"/>
  <c r="N245" i="2"/>
  <c r="N253" i="2"/>
  <c r="N270" i="2"/>
  <c r="N192" i="2"/>
  <c r="N194" i="2"/>
  <c r="N237" i="2"/>
  <c r="N263" i="2"/>
  <c r="N251" i="2"/>
  <c r="N225" i="2"/>
  <c r="N210" i="2"/>
  <c r="N227" i="2"/>
  <c r="N187" i="2"/>
  <c r="N184" i="2"/>
  <c r="N211" i="2"/>
  <c r="N268" i="2"/>
  <c r="N278" i="2"/>
  <c r="N241" i="2"/>
  <c r="N258" i="2"/>
  <c r="N257" i="2"/>
  <c r="N273" i="2"/>
  <c r="N191" i="2"/>
  <c r="N259" i="2"/>
  <c r="N206" i="2"/>
  <c r="N272" i="2"/>
  <c r="N238" i="2"/>
  <c r="N230" i="2"/>
  <c r="N193" i="2"/>
  <c r="N204" i="2"/>
  <c r="N213" i="2"/>
  <c r="N217" i="2"/>
  <c r="N202" i="2"/>
  <c r="N249" i="2"/>
  <c r="N208" i="2"/>
  <c r="N240" i="2"/>
  <c r="N256" i="2"/>
  <c r="N195" i="2"/>
  <c r="N220" i="2"/>
  <c r="N275" i="2"/>
  <c r="N255" i="2"/>
  <c r="N235" i="2"/>
  <c r="N203" i="2"/>
  <c r="N219" i="2"/>
  <c r="N246" i="2"/>
  <c r="N189" i="2"/>
  <c r="N190" i="2"/>
  <c r="N254" i="2"/>
  <c r="N276" i="2"/>
  <c r="N223" i="2"/>
  <c r="N260" i="2"/>
  <c r="N188" i="2"/>
  <c r="N216" i="2"/>
  <c r="N183" i="2"/>
  <c r="N207" i="2"/>
  <c r="N242" i="2"/>
  <c r="N196" i="2"/>
  <c r="N201" i="2"/>
  <c r="N209" i="2"/>
  <c r="N200" i="2"/>
  <c r="N239" i="2"/>
  <c r="N271" i="2"/>
  <c r="N279" i="2"/>
  <c r="N197" i="2"/>
  <c r="N229" i="2"/>
  <c r="N212" i="2"/>
  <c r="N224" i="2"/>
  <c r="N205" i="2"/>
  <c r="N277" i="2"/>
  <c r="N265" i="2"/>
  <c r="N261" i="2"/>
  <c r="N269" i="2"/>
  <c r="N222" i="2"/>
  <c r="N185" i="2"/>
  <c r="N274" i="2"/>
  <c r="N199" i="2"/>
  <c r="N221" i="2"/>
  <c r="N228" i="2"/>
  <c r="N232" i="2"/>
  <c r="N244" i="2"/>
  <c r="N218" i="2"/>
  <c r="N234" i="2"/>
  <c r="N250" i="2"/>
  <c r="N267" i="2"/>
  <c r="N248" i="2"/>
  <c r="N236" i="2"/>
  <c r="N15" i="2"/>
  <c r="N18" i="2"/>
  <c r="N20" i="2"/>
  <c r="N21" i="2"/>
  <c r="N16" i="2"/>
  <c r="N17" i="2"/>
  <c r="N19" i="2"/>
  <c r="N198" i="2"/>
  <c r="N110" i="2"/>
  <c r="N109" i="2"/>
  <c r="N111" i="2"/>
  <c r="N113" i="2"/>
  <c r="N112" i="2"/>
  <c r="Q11" i="2"/>
  <c r="Q10" i="2"/>
  <c r="Q6" i="2"/>
  <c r="Q9" i="2"/>
  <c r="Q8" i="2"/>
  <c r="Q5" i="2"/>
  <c r="Q7" i="2"/>
  <c r="Q13" i="2"/>
  <c r="Q12" i="2"/>
  <c r="Q14" i="2"/>
  <c r="Q4" i="2"/>
  <c r="Q33" i="2"/>
  <c r="Q40" i="2"/>
  <c r="Q31" i="2"/>
  <c r="Q104" i="2"/>
  <c r="Q39" i="2"/>
  <c r="Q87" i="2"/>
  <c r="Q85" i="2"/>
  <c r="Q46" i="2"/>
  <c r="Q68" i="2"/>
  <c r="Q42" i="2"/>
  <c r="Q32" i="2"/>
  <c r="Q103" i="2"/>
  <c r="Q48" i="2"/>
  <c r="Q70" i="2"/>
  <c r="Q44" i="2"/>
  <c r="Q89" i="2"/>
  <c r="Q101" i="2"/>
  <c r="Q107" i="2"/>
  <c r="Q81" i="2"/>
  <c r="Q59" i="2"/>
  <c r="Q105" i="2"/>
  <c r="Q92" i="2"/>
  <c r="Q25" i="2"/>
  <c r="Q91" i="2"/>
  <c r="Q23" i="2"/>
  <c r="Q71" i="2"/>
  <c r="Q82" i="2"/>
  <c r="Q73" i="2"/>
  <c r="Q76" i="2"/>
  <c r="Q36" i="2"/>
  <c r="Q27" i="2"/>
  <c r="Q49" i="2"/>
  <c r="Q67" i="2"/>
  <c r="Q38" i="2"/>
  <c r="Q54" i="2"/>
  <c r="Q58" i="2"/>
  <c r="Q52" i="2"/>
  <c r="Q95" i="2"/>
  <c r="Q77" i="2"/>
  <c r="Q100" i="2"/>
  <c r="Q50" i="2"/>
  <c r="Q51" i="2"/>
  <c r="Q75" i="2"/>
  <c r="Q97" i="2"/>
  <c r="Q24" i="2"/>
  <c r="Q34" i="2"/>
  <c r="Q102" i="2"/>
  <c r="Q60" i="2"/>
  <c r="Q99" i="2"/>
  <c r="Q96" i="2"/>
  <c r="Q28" i="2"/>
  <c r="Q55" i="2"/>
  <c r="Q29" i="2"/>
  <c r="Q79" i="2"/>
  <c r="Q64" i="2"/>
  <c r="Q26" i="2"/>
  <c r="Q66" i="2"/>
  <c r="Q94" i="2"/>
  <c r="Q61" i="2"/>
  <c r="Q63" i="2"/>
  <c r="Q84" i="2"/>
  <c r="Q62" i="2"/>
  <c r="Q93" i="2"/>
  <c r="Q35" i="2"/>
  <c r="Q65" i="2"/>
  <c r="Q106" i="2"/>
  <c r="Q69" i="2"/>
  <c r="Q56" i="2"/>
  <c r="Q30" i="2"/>
  <c r="Q72" i="2"/>
  <c r="Q41" i="2"/>
  <c r="Q43" i="2"/>
  <c r="Q57" i="2"/>
  <c r="Q90" i="2"/>
  <c r="Q45" i="2"/>
  <c r="Q37" i="2"/>
  <c r="Q80" i="2"/>
  <c r="Q53" i="2"/>
  <c r="Q74" i="2"/>
  <c r="Q88" i="2"/>
  <c r="Q83" i="2"/>
  <c r="Q47" i="2"/>
  <c r="Q86" i="2"/>
  <c r="Q98" i="2"/>
  <c r="Q78" i="2"/>
  <c r="Q119" i="2"/>
  <c r="Q149" i="2"/>
  <c r="Q133" i="2"/>
  <c r="Q115" i="2"/>
  <c r="Q150" i="2"/>
  <c r="Q127" i="2"/>
  <c r="Q172" i="2"/>
  <c r="Q148" i="2"/>
  <c r="Q132" i="2"/>
  <c r="Q125" i="2"/>
  <c r="Q117" i="2"/>
  <c r="Q155" i="2"/>
  <c r="Q118" i="2"/>
  <c r="Q176" i="2"/>
  <c r="Q180" i="2"/>
  <c r="Q129" i="2"/>
  <c r="Q158" i="2"/>
  <c r="Q168" i="2"/>
  <c r="Q126" i="2"/>
  <c r="Q182" i="2"/>
  <c r="Q130" i="2"/>
  <c r="Q156" i="2"/>
  <c r="Q162" i="2"/>
  <c r="Q170" i="2"/>
  <c r="Q120" i="2"/>
  <c r="Q123" i="2"/>
  <c r="Q142" i="2"/>
  <c r="Q140" i="2"/>
  <c r="Q181" i="2"/>
  <c r="Q131" i="2"/>
  <c r="Q177" i="2"/>
  <c r="Q122" i="2"/>
  <c r="Q145" i="2"/>
  <c r="Q134" i="2"/>
  <c r="Q153" i="2"/>
  <c r="Q169" i="2"/>
  <c r="Q163" i="2"/>
  <c r="Q159" i="2"/>
  <c r="Q139" i="2"/>
  <c r="Q143" i="2"/>
  <c r="Q171" i="2"/>
  <c r="Q141" i="2"/>
  <c r="Q165" i="2"/>
  <c r="Q116" i="2"/>
  <c r="Q136" i="2"/>
  <c r="Q137" i="2"/>
  <c r="Q167" i="2"/>
  <c r="Q178" i="2"/>
  <c r="Q135" i="2"/>
  <c r="Q124" i="2"/>
  <c r="Q157" i="2"/>
  <c r="Q144" i="2"/>
  <c r="Q166" i="2"/>
  <c r="Q173" i="2"/>
  <c r="Q154" i="2"/>
  <c r="Q146" i="2"/>
  <c r="Q174" i="2"/>
  <c r="Q147" i="2"/>
  <c r="Q179" i="2"/>
  <c r="Q138" i="2"/>
  <c r="Q152" i="2"/>
  <c r="Q161" i="2"/>
  <c r="Q164" i="2"/>
  <c r="Q160" i="2"/>
  <c r="Q151" i="2"/>
  <c r="Q128" i="2"/>
  <c r="Q175" i="2"/>
  <c r="Q108" i="2"/>
  <c r="Q3" i="2"/>
  <c r="R19" i="2" l="1"/>
  <c r="R20" i="2"/>
  <c r="R248" i="2"/>
  <c r="R218" i="2"/>
  <c r="R221" i="2"/>
  <c r="R222" i="2"/>
  <c r="R277" i="2"/>
  <c r="R229" i="2"/>
  <c r="R239" i="2"/>
  <c r="R196" i="2"/>
  <c r="R216" i="2"/>
  <c r="R276" i="2"/>
  <c r="R246" i="2"/>
  <c r="R255" i="2"/>
  <c r="R256" i="2"/>
  <c r="R202" i="2"/>
  <c r="R193" i="2"/>
  <c r="R206" i="2"/>
  <c r="R257" i="2"/>
  <c r="R268" i="2"/>
  <c r="R227" i="2"/>
  <c r="R263" i="2"/>
  <c r="R270" i="2"/>
  <c r="R262" i="2"/>
  <c r="R17" i="2"/>
  <c r="R18" i="2"/>
  <c r="R267" i="2"/>
  <c r="R244" i="2"/>
  <c r="R199" i="2"/>
  <c r="R269" i="2"/>
  <c r="R205" i="2"/>
  <c r="R197" i="2"/>
  <c r="R200" i="2"/>
  <c r="R242" i="2"/>
  <c r="R188" i="2"/>
  <c r="R254" i="2"/>
  <c r="R219" i="2"/>
  <c r="R275" i="2"/>
  <c r="R240" i="2"/>
  <c r="R217" i="2"/>
  <c r="R230" i="2"/>
  <c r="R259" i="2"/>
  <c r="R258" i="2"/>
  <c r="R211" i="2"/>
  <c r="R210" i="2"/>
  <c r="R237" i="2"/>
  <c r="R253" i="2"/>
  <c r="R215" i="2"/>
  <c r="R186" i="2"/>
  <c r="R16" i="2"/>
  <c r="R15" i="2"/>
  <c r="R250" i="2"/>
  <c r="R232" i="2"/>
  <c r="R274" i="2"/>
  <c r="R261" i="2"/>
  <c r="R224" i="2"/>
  <c r="R279" i="2"/>
  <c r="R209" i="2"/>
  <c r="R207" i="2"/>
  <c r="R260" i="2"/>
  <c r="R190" i="2"/>
  <c r="R203" i="2"/>
  <c r="R220" i="2"/>
  <c r="R208" i="2"/>
  <c r="R213" i="2"/>
  <c r="R238" i="2"/>
  <c r="R191" i="2"/>
  <c r="R241" i="2"/>
  <c r="R184" i="2"/>
  <c r="R225" i="2"/>
  <c r="R194" i="2"/>
  <c r="R245" i="2"/>
  <c r="R226" i="2"/>
  <c r="R233" i="2"/>
  <c r="R21" i="2"/>
  <c r="R236" i="2"/>
  <c r="R234" i="2"/>
  <c r="R228" i="2"/>
  <c r="R185" i="2"/>
  <c r="R265" i="2"/>
  <c r="R212" i="2"/>
  <c r="R271" i="2"/>
  <c r="R201" i="2"/>
  <c r="R183" i="2"/>
  <c r="R223" i="2"/>
  <c r="R189" i="2"/>
  <c r="R235" i="2"/>
  <c r="R195" i="2"/>
  <c r="R249" i="2"/>
  <c r="R204" i="2"/>
  <c r="R272" i="2"/>
  <c r="R273" i="2"/>
  <c r="R278" i="2"/>
  <c r="R187" i="2"/>
  <c r="R251" i="2"/>
  <c r="R192" i="2"/>
  <c r="R214" i="2"/>
  <c r="R252" i="2"/>
  <c r="R243" i="2"/>
  <c r="R231" i="2"/>
  <c r="R247" i="2"/>
  <c r="Q280" i="2"/>
  <c r="Q114" i="2"/>
  <c r="R266" i="2"/>
  <c r="Q22" i="2"/>
  <c r="R112" i="2"/>
  <c r="R110" i="2"/>
  <c r="R198" i="2"/>
  <c r="R264" i="2"/>
  <c r="R111" i="2"/>
  <c r="R113" i="2"/>
  <c r="R109" i="2"/>
  <c r="Q281" i="2" l="1"/>
  <c r="N116" i="2" l="1"/>
  <c r="R116" i="2" s="1"/>
  <c r="N117" i="2"/>
  <c r="R117" i="2" s="1"/>
  <c r="N118" i="2"/>
  <c r="R118" i="2" s="1"/>
  <c r="N119" i="2"/>
  <c r="R119" i="2" s="1"/>
  <c r="N120" i="2"/>
  <c r="R120" i="2" s="1"/>
  <c r="N121" i="2"/>
  <c r="R121" i="2" s="1"/>
  <c r="N122" i="2"/>
  <c r="R122" i="2" s="1"/>
  <c r="N123" i="2"/>
  <c r="R123" i="2" s="1"/>
  <c r="N124" i="2"/>
  <c r="R124" i="2" s="1"/>
  <c r="N125" i="2"/>
  <c r="R125" i="2" s="1"/>
  <c r="N126" i="2"/>
  <c r="R126" i="2" s="1"/>
  <c r="N127" i="2"/>
  <c r="R127" i="2" s="1"/>
  <c r="N128" i="2"/>
  <c r="R128" i="2" s="1"/>
  <c r="N129" i="2"/>
  <c r="R129" i="2" s="1"/>
  <c r="N130" i="2"/>
  <c r="R130" i="2" s="1"/>
  <c r="N131" i="2"/>
  <c r="R131" i="2" s="1"/>
  <c r="N132" i="2"/>
  <c r="R132" i="2" s="1"/>
  <c r="N133" i="2"/>
  <c r="R133" i="2" s="1"/>
  <c r="N134" i="2"/>
  <c r="R134" i="2" s="1"/>
  <c r="N135" i="2"/>
  <c r="R135" i="2" s="1"/>
  <c r="N136" i="2"/>
  <c r="R136" i="2" s="1"/>
  <c r="N137" i="2"/>
  <c r="R137" i="2" s="1"/>
  <c r="N138" i="2"/>
  <c r="R138" i="2" s="1"/>
  <c r="N139" i="2"/>
  <c r="R139" i="2" s="1"/>
  <c r="N140" i="2"/>
  <c r="R140" i="2" s="1"/>
  <c r="N141" i="2"/>
  <c r="R141" i="2" s="1"/>
  <c r="N142" i="2"/>
  <c r="R142" i="2" s="1"/>
  <c r="N143" i="2"/>
  <c r="R143" i="2" s="1"/>
  <c r="N144" i="2"/>
  <c r="R144" i="2" s="1"/>
  <c r="N145" i="2"/>
  <c r="R145" i="2" s="1"/>
  <c r="N146" i="2"/>
  <c r="R146" i="2" s="1"/>
  <c r="N147" i="2"/>
  <c r="R147" i="2" s="1"/>
  <c r="N148" i="2"/>
  <c r="R148" i="2" s="1"/>
  <c r="N149" i="2"/>
  <c r="R149" i="2" s="1"/>
  <c r="N150" i="2"/>
  <c r="R150" i="2" s="1"/>
  <c r="N151" i="2"/>
  <c r="R151" i="2" s="1"/>
  <c r="N152" i="2"/>
  <c r="R152" i="2" s="1"/>
  <c r="N153" i="2"/>
  <c r="R153" i="2" s="1"/>
  <c r="N154" i="2"/>
  <c r="R154" i="2" s="1"/>
  <c r="N155" i="2"/>
  <c r="R155" i="2" s="1"/>
  <c r="N156" i="2"/>
  <c r="R156" i="2" s="1"/>
  <c r="N157" i="2"/>
  <c r="R157" i="2" s="1"/>
  <c r="N158" i="2"/>
  <c r="R158" i="2" s="1"/>
  <c r="N159" i="2"/>
  <c r="R159" i="2" s="1"/>
  <c r="N160" i="2"/>
  <c r="R160" i="2" s="1"/>
  <c r="N161" i="2"/>
  <c r="R161" i="2" s="1"/>
  <c r="N162" i="2"/>
  <c r="R162" i="2" s="1"/>
  <c r="N163" i="2"/>
  <c r="R163" i="2" s="1"/>
  <c r="N164" i="2"/>
  <c r="R164" i="2" s="1"/>
  <c r="N165" i="2"/>
  <c r="R165" i="2" s="1"/>
  <c r="N166" i="2"/>
  <c r="R166" i="2" s="1"/>
  <c r="N167" i="2"/>
  <c r="R167" i="2" s="1"/>
  <c r="N168" i="2"/>
  <c r="R168" i="2" s="1"/>
  <c r="N169" i="2"/>
  <c r="R169" i="2" s="1"/>
  <c r="N170" i="2"/>
  <c r="R170" i="2" s="1"/>
  <c r="N171" i="2"/>
  <c r="R171" i="2" s="1"/>
  <c r="N172" i="2"/>
  <c r="R172" i="2" s="1"/>
  <c r="N173" i="2"/>
  <c r="R173" i="2" s="1"/>
  <c r="N174" i="2"/>
  <c r="R174" i="2" s="1"/>
  <c r="N175" i="2"/>
  <c r="R175" i="2" s="1"/>
  <c r="N176" i="2"/>
  <c r="R176" i="2" s="1"/>
  <c r="N177" i="2"/>
  <c r="R177" i="2" s="1"/>
  <c r="N178" i="2"/>
  <c r="R178" i="2" s="1"/>
  <c r="N179" i="2"/>
  <c r="R179" i="2" s="1"/>
  <c r="N180" i="2"/>
  <c r="R180" i="2" s="1"/>
  <c r="N181" i="2"/>
  <c r="R181" i="2" s="1"/>
  <c r="N182" i="2"/>
  <c r="R182" i="2" s="1"/>
  <c r="N24" i="2"/>
  <c r="R24" i="2" s="1"/>
  <c r="N25" i="2"/>
  <c r="R25" i="2" s="1"/>
  <c r="N26" i="2"/>
  <c r="R26" i="2" s="1"/>
  <c r="N27" i="2"/>
  <c r="R27" i="2" s="1"/>
  <c r="N28" i="2"/>
  <c r="R28" i="2" s="1"/>
  <c r="N29" i="2"/>
  <c r="R29" i="2" s="1"/>
  <c r="N30" i="2"/>
  <c r="R30" i="2" s="1"/>
  <c r="N31" i="2"/>
  <c r="R31" i="2" s="1"/>
  <c r="N32" i="2"/>
  <c r="R32" i="2" s="1"/>
  <c r="N33" i="2"/>
  <c r="R33" i="2" s="1"/>
  <c r="N34" i="2"/>
  <c r="R34" i="2" s="1"/>
  <c r="N35" i="2"/>
  <c r="R35" i="2" s="1"/>
  <c r="N36" i="2"/>
  <c r="R36" i="2" s="1"/>
  <c r="N37" i="2"/>
  <c r="R37" i="2" s="1"/>
  <c r="N38" i="2"/>
  <c r="R38" i="2" s="1"/>
  <c r="N39" i="2"/>
  <c r="R39" i="2" s="1"/>
  <c r="N40" i="2"/>
  <c r="R40" i="2" s="1"/>
  <c r="N41" i="2"/>
  <c r="R41" i="2" s="1"/>
  <c r="N42" i="2"/>
  <c r="R42" i="2" s="1"/>
  <c r="N43" i="2"/>
  <c r="R43" i="2" s="1"/>
  <c r="N44" i="2"/>
  <c r="R44" i="2" s="1"/>
  <c r="N45" i="2"/>
  <c r="R45" i="2" s="1"/>
  <c r="N46" i="2"/>
  <c r="R46" i="2" s="1"/>
  <c r="N47" i="2"/>
  <c r="R47" i="2" s="1"/>
  <c r="N48" i="2"/>
  <c r="R48" i="2" s="1"/>
  <c r="N49" i="2"/>
  <c r="R49" i="2" s="1"/>
  <c r="N50" i="2"/>
  <c r="R50" i="2" s="1"/>
  <c r="N51" i="2"/>
  <c r="R51" i="2" s="1"/>
  <c r="N52" i="2"/>
  <c r="R52" i="2" s="1"/>
  <c r="N53" i="2"/>
  <c r="R53" i="2" s="1"/>
  <c r="N54" i="2"/>
  <c r="R54" i="2" s="1"/>
  <c r="N55" i="2"/>
  <c r="R55" i="2" s="1"/>
  <c r="N56" i="2"/>
  <c r="R56" i="2" s="1"/>
  <c r="N57" i="2"/>
  <c r="R57" i="2" s="1"/>
  <c r="N58" i="2"/>
  <c r="R58" i="2" s="1"/>
  <c r="N59" i="2"/>
  <c r="R59" i="2" s="1"/>
  <c r="N60" i="2"/>
  <c r="R60" i="2" s="1"/>
  <c r="N61" i="2"/>
  <c r="R61" i="2" s="1"/>
  <c r="N62" i="2"/>
  <c r="R62" i="2" s="1"/>
  <c r="N63" i="2"/>
  <c r="R63" i="2" s="1"/>
  <c r="N64" i="2"/>
  <c r="R64" i="2" s="1"/>
  <c r="N65" i="2"/>
  <c r="R65" i="2" s="1"/>
  <c r="N66" i="2"/>
  <c r="R66" i="2" s="1"/>
  <c r="N67" i="2"/>
  <c r="R67" i="2" s="1"/>
  <c r="N68" i="2"/>
  <c r="R68" i="2" s="1"/>
  <c r="N69" i="2"/>
  <c r="R69" i="2" s="1"/>
  <c r="N70" i="2"/>
  <c r="R70" i="2" s="1"/>
  <c r="N71" i="2"/>
  <c r="R71" i="2" s="1"/>
  <c r="N72" i="2"/>
  <c r="R72" i="2" s="1"/>
  <c r="N73" i="2"/>
  <c r="R73" i="2" s="1"/>
  <c r="N74" i="2"/>
  <c r="R74" i="2" s="1"/>
  <c r="N75" i="2"/>
  <c r="R75" i="2" s="1"/>
  <c r="N76" i="2"/>
  <c r="R76" i="2" s="1"/>
  <c r="N77" i="2"/>
  <c r="R77" i="2" s="1"/>
  <c r="N78" i="2"/>
  <c r="R78" i="2" s="1"/>
  <c r="N79" i="2"/>
  <c r="R79" i="2" s="1"/>
  <c r="N80" i="2"/>
  <c r="R80" i="2" s="1"/>
  <c r="N81" i="2"/>
  <c r="R81" i="2" s="1"/>
  <c r="N82" i="2"/>
  <c r="R82" i="2" s="1"/>
  <c r="N83" i="2"/>
  <c r="R83" i="2" s="1"/>
  <c r="N84" i="2"/>
  <c r="R84" i="2" s="1"/>
  <c r="N85" i="2"/>
  <c r="R85" i="2" s="1"/>
  <c r="N86" i="2"/>
  <c r="R86" i="2" s="1"/>
  <c r="N87" i="2"/>
  <c r="R87" i="2" s="1"/>
  <c r="N88" i="2"/>
  <c r="R88" i="2" s="1"/>
  <c r="N89" i="2"/>
  <c r="R89" i="2" s="1"/>
  <c r="N90" i="2"/>
  <c r="R90" i="2" s="1"/>
  <c r="N91" i="2"/>
  <c r="R91" i="2" s="1"/>
  <c r="N92" i="2"/>
  <c r="R92" i="2" s="1"/>
  <c r="N93" i="2"/>
  <c r="R93" i="2" s="1"/>
  <c r="N94" i="2"/>
  <c r="R94" i="2" s="1"/>
  <c r="N95" i="2"/>
  <c r="R95" i="2" s="1"/>
  <c r="N96" i="2"/>
  <c r="R96" i="2" s="1"/>
  <c r="N97" i="2"/>
  <c r="R97" i="2" s="1"/>
  <c r="N98" i="2"/>
  <c r="R98" i="2" s="1"/>
  <c r="N99" i="2"/>
  <c r="R99" i="2" s="1"/>
  <c r="N100" i="2"/>
  <c r="R100" i="2" s="1"/>
  <c r="N101" i="2"/>
  <c r="R101" i="2" s="1"/>
  <c r="N102" i="2"/>
  <c r="R102" i="2" s="1"/>
  <c r="N103" i="2"/>
  <c r="R103" i="2" s="1"/>
  <c r="N104" i="2"/>
  <c r="R104" i="2" s="1"/>
  <c r="N105" i="2"/>
  <c r="R105" i="2" s="1"/>
  <c r="N106" i="2"/>
  <c r="R106" i="2" s="1"/>
  <c r="N107" i="2"/>
  <c r="R107" i="2" s="1"/>
  <c r="N108" i="2"/>
  <c r="R108" i="2" s="1"/>
  <c r="N23" i="2"/>
  <c r="N3" i="2"/>
  <c r="R3" i="2" s="1"/>
  <c r="N4" i="2"/>
  <c r="R4" i="2" s="1"/>
  <c r="N5" i="2"/>
  <c r="R5" i="2" s="1"/>
  <c r="N6" i="2"/>
  <c r="R6" i="2" s="1"/>
  <c r="N7" i="2"/>
  <c r="R7" i="2" s="1"/>
  <c r="N8" i="2"/>
  <c r="R8" i="2" s="1"/>
  <c r="N9" i="2"/>
  <c r="R9" i="2" s="1"/>
  <c r="N10" i="2"/>
  <c r="R10" i="2" s="1"/>
  <c r="N11" i="2"/>
  <c r="R11" i="2" s="1"/>
  <c r="N12" i="2"/>
  <c r="R12" i="2" s="1"/>
  <c r="N13" i="2"/>
  <c r="R13" i="2" s="1"/>
  <c r="N14" i="2"/>
  <c r="R14" i="2" s="1"/>
  <c r="N2" i="2"/>
  <c r="M343" i="1"/>
  <c r="L343" i="1"/>
  <c r="K343" i="1"/>
  <c r="J343" i="1"/>
  <c r="I343" i="1"/>
  <c r="H343" i="1"/>
  <c r="M223" i="1"/>
  <c r="L223" i="1"/>
  <c r="K223" i="1"/>
  <c r="J223" i="1"/>
  <c r="I223" i="1"/>
  <c r="H223" i="1"/>
  <c r="M24" i="1"/>
  <c r="L24" i="1"/>
  <c r="K24" i="1"/>
  <c r="J24" i="1"/>
  <c r="I24" i="1"/>
  <c r="H24" i="1"/>
  <c r="N115" i="2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224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5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" i="1"/>
  <c r="J344" i="1" l="1"/>
  <c r="K344" i="1"/>
  <c r="R115" i="2"/>
  <c r="R280" i="2" s="1"/>
  <c r="D8" i="4" s="1"/>
  <c r="N280" i="2"/>
  <c r="R23" i="2"/>
  <c r="R114" i="2" s="1"/>
  <c r="D7" i="4" s="1"/>
  <c r="N114" i="2"/>
  <c r="R2" i="2"/>
  <c r="N22" i="2"/>
  <c r="H344" i="1"/>
  <c r="I344" i="1"/>
  <c r="M344" i="1"/>
  <c r="L344" i="1"/>
  <c r="N223" i="1"/>
  <c r="D3" i="4" s="1"/>
  <c r="N343" i="1"/>
  <c r="D4" i="4" s="1"/>
  <c r="N24" i="1"/>
  <c r="D2" i="4" s="1"/>
  <c r="N281" i="2" l="1"/>
  <c r="D5" i="4"/>
  <c r="R22" i="2"/>
  <c r="N344" i="1"/>
  <c r="R281" i="2" l="1"/>
  <c r="D6" i="4"/>
  <c r="D9" i="4" s="1"/>
</calcChain>
</file>

<file path=xl/sharedStrings.xml><?xml version="1.0" encoding="utf-8"?>
<sst xmlns="http://schemas.openxmlformats.org/spreadsheetml/2006/main" count="4485" uniqueCount="2431">
  <si>
    <t>Title</t>
  </si>
  <si>
    <t>ProdCode</t>
  </si>
  <si>
    <t>ISBN_NoDashes</t>
  </si>
  <si>
    <t>Product_Type</t>
  </si>
  <si>
    <t>Item Number</t>
  </si>
  <si>
    <t>Imprint</t>
  </si>
  <si>
    <t>Price_1</t>
  </si>
  <si>
    <t>Sales Value</t>
  </si>
  <si>
    <t>Sales Units</t>
  </si>
  <si>
    <t>Return Value</t>
  </si>
  <si>
    <t>Return Units</t>
  </si>
  <si>
    <t>Net Sales Value</t>
  </si>
  <si>
    <t>Net Units</t>
  </si>
  <si>
    <t>Book of Love and Creation, The</t>
  </si>
  <si>
    <t>ZM8229</t>
  </si>
  <si>
    <t>9781469087269</t>
  </si>
  <si>
    <t>MP3 CD</t>
  </si>
  <si>
    <t>Gildan</t>
  </si>
  <si>
    <t>Business Start-Up Success Made Simple</t>
  </si>
  <si>
    <t>ZP8154</t>
  </si>
  <si>
    <t>9781469087276</t>
  </si>
  <si>
    <t>Library CD</t>
  </si>
  <si>
    <t>DZ8154</t>
  </si>
  <si>
    <t>9781469055244</t>
  </si>
  <si>
    <t>Digital-Library</t>
  </si>
  <si>
    <t>Business Success Made Simple</t>
  </si>
  <si>
    <t>DZaxf8</t>
  </si>
  <si>
    <t>9781469024240</t>
  </si>
  <si>
    <t>DSL3427</t>
  </si>
  <si>
    <t>Chemistry between Us, The</t>
  </si>
  <si>
    <t>ZEaxjw</t>
  </si>
  <si>
    <t>9781469024318</t>
  </si>
  <si>
    <t>Retail CD</t>
  </si>
  <si>
    <t>BBCA7807</t>
  </si>
  <si>
    <t>DZaxjw</t>
  </si>
  <si>
    <t>9781469024301</t>
  </si>
  <si>
    <t>DSL3430</t>
  </si>
  <si>
    <t>Debt</t>
  </si>
  <si>
    <t>ZE8240</t>
  </si>
  <si>
    <t>9781469087313</t>
  </si>
  <si>
    <t>DZ8240</t>
  </si>
  <si>
    <t>9781469056265</t>
  </si>
  <si>
    <t>ZP8240</t>
  </si>
  <si>
    <t>9781469087306</t>
  </si>
  <si>
    <t>Discover Your Optimal Health</t>
  </si>
  <si>
    <t>DZ8937</t>
  </si>
  <si>
    <t>9781469087443</t>
  </si>
  <si>
    <t>ZE8937</t>
  </si>
  <si>
    <t>9781469027395</t>
  </si>
  <si>
    <t>End of Money, The</t>
  </si>
  <si>
    <t>DZaxk6</t>
  </si>
  <si>
    <t>9781469024356</t>
  </si>
  <si>
    <t>DSL3432</t>
  </si>
  <si>
    <t>End of the Suburbs, The</t>
  </si>
  <si>
    <t>DZ8941</t>
  </si>
  <si>
    <t>9781469026657</t>
  </si>
  <si>
    <t>ZE8941</t>
  </si>
  <si>
    <t>9781469027418</t>
  </si>
  <si>
    <t>ZP8941</t>
  </si>
  <si>
    <t>9781469027401</t>
  </si>
  <si>
    <t>SR8941</t>
  </si>
  <si>
    <t>9781483002545</t>
  </si>
  <si>
    <t>Retail CD Spindle</t>
  </si>
  <si>
    <t>Fantasy Life</t>
  </si>
  <si>
    <t>DZ8936</t>
  </si>
  <si>
    <t>9781469088723</t>
  </si>
  <si>
    <t>ZE8936</t>
  </si>
  <si>
    <t>9781469027371</t>
  </si>
  <si>
    <t>SR8936</t>
  </si>
  <si>
    <t>9781482996623</t>
  </si>
  <si>
    <t>First 20 Minutes, The</t>
  </si>
  <si>
    <t>ZEaxk8</t>
  </si>
  <si>
    <t>9781469024226</t>
  </si>
  <si>
    <t>BBCA7805</t>
  </si>
  <si>
    <t>DZaxk8</t>
  </si>
  <si>
    <t>9781469024219</t>
  </si>
  <si>
    <t>DSL3426</t>
  </si>
  <si>
    <t>For What It's Worth</t>
  </si>
  <si>
    <t>ZE8940</t>
  </si>
  <si>
    <t>9781469027456</t>
  </si>
  <si>
    <t>ZP8940</t>
  </si>
  <si>
    <t>9781469027449</t>
  </si>
  <si>
    <t>For What It's Worth (2-1-14)</t>
  </si>
  <si>
    <t>PF8940</t>
  </si>
  <si>
    <t>9781482972344</t>
  </si>
  <si>
    <t>Playaway</t>
  </si>
  <si>
    <t>Half-Life of Facts, The</t>
  </si>
  <si>
    <t>ZE8241</t>
  </si>
  <si>
    <t>9781469087344</t>
  </si>
  <si>
    <t>ZP8241</t>
  </si>
  <si>
    <t>9781469087320</t>
  </si>
  <si>
    <t>Half-Life of Facts, The (11-1-13)</t>
  </si>
  <si>
    <t>PF8241</t>
  </si>
  <si>
    <t>9781482954449</t>
  </si>
  <si>
    <t>Icons and Idiots</t>
  </si>
  <si>
    <t>DZ9233</t>
  </si>
  <si>
    <t>9781469055336</t>
  </si>
  <si>
    <t>ZE9233</t>
  </si>
  <si>
    <t>9781469027494</t>
  </si>
  <si>
    <t>ZP9233</t>
  </si>
  <si>
    <t>9781469027487</t>
  </si>
  <si>
    <t>Inspired &amp; Unstoppable</t>
  </si>
  <si>
    <t>ZE8594</t>
  </si>
  <si>
    <t>9781469087382</t>
  </si>
  <si>
    <t>DZ8594</t>
  </si>
  <si>
    <t>9781469087375</t>
  </si>
  <si>
    <t>Management Success Made Simple</t>
  </si>
  <si>
    <t>DZaxhh</t>
  </si>
  <si>
    <t>9781469024332</t>
  </si>
  <si>
    <t>DSL3431</t>
  </si>
  <si>
    <t>Own the Room</t>
  </si>
  <si>
    <t>DZb44a</t>
  </si>
  <si>
    <t>9781469025025</t>
  </si>
  <si>
    <t>SRb44a</t>
  </si>
  <si>
    <t>9781482971743</t>
  </si>
  <si>
    <t>ZEb44a</t>
  </si>
  <si>
    <t>9781469027517</t>
  </si>
  <si>
    <t>Personal Productivity Secrets</t>
  </si>
  <si>
    <t>SRb4lp</t>
  </si>
  <si>
    <t>9781482971750</t>
  </si>
  <si>
    <t>ZEb4lp</t>
  </si>
  <si>
    <t>9781469027531</t>
  </si>
  <si>
    <t>ZPb4lp</t>
  </si>
  <si>
    <t>9781469027524</t>
  </si>
  <si>
    <t>Personal Success Made Simple</t>
  </si>
  <si>
    <t>ZP8228</t>
  </si>
  <si>
    <t>9781469087221</t>
  </si>
  <si>
    <t>DZ8228</t>
  </si>
  <si>
    <t>9781469087238</t>
  </si>
  <si>
    <t>Real Purpose of Parenting, The</t>
  </si>
  <si>
    <t>ZE8155</t>
  </si>
  <si>
    <t>9781469087290</t>
  </si>
  <si>
    <t>ZP8155</t>
  </si>
  <si>
    <t>9781469087283</t>
  </si>
  <si>
    <t>DZ8155</t>
  </si>
  <si>
    <t>9781469000220</t>
  </si>
  <si>
    <t>Righteous Mind, The</t>
  </si>
  <si>
    <t>DZaxl0</t>
  </si>
  <si>
    <t>9781469024264</t>
  </si>
  <si>
    <t>DSL3428</t>
  </si>
  <si>
    <t>Sales Success Made Simple</t>
  </si>
  <si>
    <t>DZaxiu</t>
  </si>
  <si>
    <t>9781469024288</t>
  </si>
  <si>
    <t>DSL3429</t>
  </si>
  <si>
    <t>Smart Tribes</t>
  </si>
  <si>
    <t>DZ8710</t>
  </si>
  <si>
    <t>9781469087825</t>
  </si>
  <si>
    <t>ZP8710</t>
  </si>
  <si>
    <t>9781469088754</t>
  </si>
  <si>
    <t>Smart Tribes (1-1-14)</t>
  </si>
  <si>
    <t>PF8710</t>
  </si>
  <si>
    <t>9781482962802</t>
  </si>
  <si>
    <t>Sports Gene, The</t>
  </si>
  <si>
    <t>DZ8938</t>
  </si>
  <si>
    <t>9781469025988</t>
  </si>
  <si>
    <t>ZE8938</t>
  </si>
  <si>
    <t>9781469027357</t>
  </si>
  <si>
    <t>ZP8938</t>
  </si>
  <si>
    <t>9781469027340</t>
  </si>
  <si>
    <t>SR8938</t>
  </si>
  <si>
    <t>9781482997330</t>
  </si>
  <si>
    <t>Sports Gene, The (2-1-14)</t>
  </si>
  <si>
    <t>PF8938</t>
  </si>
  <si>
    <t>9781482972382</t>
  </si>
  <si>
    <t>Time Management Made Simple</t>
  </si>
  <si>
    <t>DZaxli</t>
  </si>
  <si>
    <t>9781469024196</t>
  </si>
  <si>
    <t>DSL3425</t>
  </si>
  <si>
    <t>Toughness</t>
  </si>
  <si>
    <t>ZP8593</t>
  </si>
  <si>
    <t>9781469087351</t>
  </si>
  <si>
    <t>Turn the Ship Around!</t>
  </si>
  <si>
    <t>DZ9232</t>
  </si>
  <si>
    <t>9781469055558</t>
  </si>
  <si>
    <t>ZE9232</t>
  </si>
  <si>
    <t>9781469027470</t>
  </si>
  <si>
    <t>ZP9232</t>
  </si>
  <si>
    <t>9781469027463</t>
  </si>
  <si>
    <t>SR9232</t>
  </si>
  <si>
    <t>9781483002538</t>
  </si>
  <si>
    <t>What You're Really Meant to Do</t>
  </si>
  <si>
    <t>DZ8939</t>
  </si>
  <si>
    <t>9781469025315</t>
  </si>
  <si>
    <t>ZE8939</t>
  </si>
  <si>
    <t>9781469027432</t>
  </si>
  <si>
    <t>SR8939</t>
  </si>
  <si>
    <t>9781483002552</t>
  </si>
  <si>
    <t>10th Anniversary</t>
  </si>
  <si>
    <t>ZPaxpt</t>
  </si>
  <si>
    <t>9781611135824</t>
  </si>
  <si>
    <t>SLD2285</t>
  </si>
  <si>
    <t>Hachette A</t>
  </si>
  <si>
    <t>DZaxpt</t>
  </si>
  <si>
    <t>9781611135848</t>
  </si>
  <si>
    <t>DSL2285</t>
  </si>
  <si>
    <t>11th Hour</t>
  </si>
  <si>
    <t>DZaxpu</t>
  </si>
  <si>
    <t>9781619690486</t>
  </si>
  <si>
    <t>DSL2749</t>
  </si>
  <si>
    <t>12th of Never</t>
  </si>
  <si>
    <t>ZPaxec</t>
  </si>
  <si>
    <t>9781478977575</t>
  </si>
  <si>
    <t>SLD3368</t>
  </si>
  <si>
    <t>DZaxec</t>
  </si>
  <si>
    <t>9781478977599</t>
  </si>
  <si>
    <t>DSL3368</t>
  </si>
  <si>
    <t>9th Judgement, The</t>
  </si>
  <si>
    <t>DZb1wq</t>
  </si>
  <si>
    <t>9781607883531</t>
  </si>
  <si>
    <t>DSL1946</t>
  </si>
  <si>
    <t>Abraham Lincoln: Vampire Hunter</t>
  </si>
  <si>
    <t>DZaxxw</t>
  </si>
  <si>
    <t>9781607883555</t>
  </si>
  <si>
    <t>DSL1947</t>
  </si>
  <si>
    <t>Absolute Power</t>
  </si>
  <si>
    <t>DZaxxz</t>
  </si>
  <si>
    <t>9781607887614</t>
  </si>
  <si>
    <t>DSL2030</t>
  </si>
  <si>
    <t>Adventures of Tintin, The</t>
  </si>
  <si>
    <t>DZb1y1</t>
  </si>
  <si>
    <t>9781611133523</t>
  </si>
  <si>
    <t>HADD 026</t>
  </si>
  <si>
    <t>Adventures of Tintin: The Secret of...</t>
  </si>
  <si>
    <t>PFb1y1</t>
  </si>
  <si>
    <t>9781611133530</t>
  </si>
  <si>
    <t>HAPL 026</t>
  </si>
  <si>
    <t>Agent 6</t>
  </si>
  <si>
    <t>DZay2p</t>
  </si>
  <si>
    <t>9781611131024</t>
  </si>
  <si>
    <t>DSL2578</t>
  </si>
  <si>
    <t>Alex Cross, Run</t>
  </si>
  <si>
    <t>DZay3f</t>
  </si>
  <si>
    <t>9781619695276</t>
  </si>
  <si>
    <t>DSL3084</t>
  </si>
  <si>
    <t>Alex Cross's Trial</t>
  </si>
  <si>
    <t>DZay3g</t>
  </si>
  <si>
    <t>9781607880127</t>
  </si>
  <si>
    <t>DSL1839</t>
  </si>
  <si>
    <t>Angel</t>
  </si>
  <si>
    <t>ZP8437</t>
  </si>
  <si>
    <t>9781609416089</t>
  </si>
  <si>
    <t>SLD2126</t>
  </si>
  <si>
    <t>DZ8437</t>
  </si>
  <si>
    <t>9781609416140</t>
  </si>
  <si>
    <t>DSL2126</t>
  </si>
  <si>
    <t>Angels Flight</t>
  </si>
  <si>
    <t>ZPaxet</t>
  </si>
  <si>
    <t>9781478925668</t>
  </si>
  <si>
    <t>SLD3370</t>
  </si>
  <si>
    <t>DZaxet</t>
  </si>
  <si>
    <t>9781478925675</t>
  </si>
  <si>
    <t>DSL3370</t>
  </si>
  <si>
    <t>Armageddon</t>
  </si>
  <si>
    <t>DZays3</t>
  </si>
  <si>
    <t>9781619695351</t>
  </si>
  <si>
    <t>DSL2907</t>
  </si>
  <si>
    <t>Arthur's Audio Favorites - Vol. 1</t>
  </si>
  <si>
    <t>DZay8s</t>
  </si>
  <si>
    <t>9781607887782</t>
  </si>
  <si>
    <t>HADD 008</t>
  </si>
  <si>
    <t>Barrel Fever</t>
  </si>
  <si>
    <t>ZPayap</t>
  </si>
  <si>
    <t>9781609417666</t>
  </si>
  <si>
    <t>SLD2189</t>
  </si>
  <si>
    <t>DZayap</t>
  </si>
  <si>
    <t>9781609417727</t>
  </si>
  <si>
    <t>DSL2189</t>
  </si>
  <si>
    <t>Beautiful Day</t>
  </si>
  <si>
    <t>ZPaxf0</t>
  </si>
  <si>
    <t>9781478950783</t>
  </si>
  <si>
    <t>SLD3386</t>
  </si>
  <si>
    <t>DZaxf0</t>
  </si>
  <si>
    <t>9781478950806</t>
  </si>
  <si>
    <t>DSL3386</t>
  </si>
  <si>
    <t>Best of Me, The</t>
  </si>
  <si>
    <t>DZb20n</t>
  </si>
  <si>
    <t>9781611138016</t>
  </si>
  <si>
    <t>DSL2489</t>
  </si>
  <si>
    <t>Black Box, The</t>
  </si>
  <si>
    <t>DZb214</t>
  </si>
  <si>
    <t>9781619695603</t>
  </si>
  <si>
    <t>DSL2897</t>
  </si>
  <si>
    <t>Born of Shadows</t>
  </si>
  <si>
    <t>DZayg8</t>
  </si>
  <si>
    <t>9781609417529</t>
  </si>
  <si>
    <t>DSL2192</t>
  </si>
  <si>
    <t>Bossypants</t>
  </si>
  <si>
    <t>DZaygc</t>
  </si>
  <si>
    <t>9781609417208</t>
  </si>
  <si>
    <t>DSL2136</t>
  </si>
  <si>
    <t>Break Out!</t>
  </si>
  <si>
    <t>DZ8319</t>
  </si>
  <si>
    <t>9781478980612</t>
  </si>
  <si>
    <t>ZP8319</t>
  </si>
  <si>
    <t>9781478980605</t>
  </si>
  <si>
    <t>Bride Collector, The</t>
  </si>
  <si>
    <t>DZb22p</t>
  </si>
  <si>
    <t>9781607883579</t>
  </si>
  <si>
    <t>DSL1948</t>
  </si>
  <si>
    <t>Broom of the System, The</t>
  </si>
  <si>
    <t>DZb22u</t>
  </si>
  <si>
    <t>9781607885405</t>
  </si>
  <si>
    <t>DSL1997</t>
  </si>
  <si>
    <t>Christmas Wedding, The</t>
  </si>
  <si>
    <t>DZb25v</t>
  </si>
  <si>
    <t>9781611138054</t>
  </si>
  <si>
    <t>DSL2490</t>
  </si>
  <si>
    <t>Cold Vengeance</t>
  </si>
  <si>
    <t>DZaypb</t>
  </si>
  <si>
    <t>9781611136142</t>
  </si>
  <si>
    <t>DSL2337</t>
  </si>
  <si>
    <t>Coldest Girl in Coldtown, The</t>
  </si>
  <si>
    <t>DZ8302</t>
  </si>
  <si>
    <t>9781478980070</t>
  </si>
  <si>
    <t>ZP8302</t>
  </si>
  <si>
    <t>9781478980063</t>
  </si>
  <si>
    <t>Complaints, The</t>
  </si>
  <si>
    <t>DZb26l</t>
  </si>
  <si>
    <t>9781609416553</t>
  </si>
  <si>
    <t>DSL2129</t>
  </si>
  <si>
    <t>Confessions</t>
  </si>
  <si>
    <t>DZ8320</t>
  </si>
  <si>
    <t>9781478980636</t>
  </si>
  <si>
    <t>ZP8320</t>
  </si>
  <si>
    <t>9781478980629</t>
  </si>
  <si>
    <t>Confessions of a Murder Suspect</t>
  </si>
  <si>
    <t>ZPaypx</t>
  </si>
  <si>
    <t>9781619695139</t>
  </si>
  <si>
    <t>SLD2899</t>
  </si>
  <si>
    <t>DZaypx</t>
  </si>
  <si>
    <t>9781619695146</t>
  </si>
  <si>
    <t>DSL2899</t>
  </si>
  <si>
    <t>Cross Fire</t>
  </si>
  <si>
    <t>DZayra</t>
  </si>
  <si>
    <t>9781607889441</t>
  </si>
  <si>
    <t>DSL2076</t>
  </si>
  <si>
    <t>Cross My Heart</t>
  </si>
  <si>
    <t>DZ8500</t>
  </si>
  <si>
    <t>9781478926948</t>
  </si>
  <si>
    <t>ZM8500</t>
  </si>
  <si>
    <t>9781478926955</t>
  </si>
  <si>
    <t>ZP8500</t>
  </si>
  <si>
    <t>9781478926931</t>
  </si>
  <si>
    <t>Cross Roads</t>
  </si>
  <si>
    <t>ZPayrc</t>
  </si>
  <si>
    <t>9781619697188</t>
  </si>
  <si>
    <t>SLD2937</t>
  </si>
  <si>
    <t>Cuckoo's Calling, The</t>
  </si>
  <si>
    <t>DZ8735</t>
  </si>
  <si>
    <t>9781478980841</t>
  </si>
  <si>
    <t>ZP8735</t>
  </si>
  <si>
    <t>9781478980834</t>
  </si>
  <si>
    <t>Darkness Falls</t>
  </si>
  <si>
    <t>DZ8653</t>
  </si>
  <si>
    <t>9781611133462</t>
  </si>
  <si>
    <t>HADD 020</t>
  </si>
  <si>
    <t>Daughter of Smoke and Bone</t>
  </si>
  <si>
    <t>ZPaysg</t>
  </si>
  <si>
    <t>9781611137705</t>
  </si>
  <si>
    <t>HACD 022</t>
  </si>
  <si>
    <t>PFaysg</t>
  </si>
  <si>
    <t>9781611133202</t>
  </si>
  <si>
    <t>HAPL 022</t>
  </si>
  <si>
    <t>DZaysg</t>
  </si>
  <si>
    <t>9781611137743</t>
  </si>
  <si>
    <t>HADD 022</t>
  </si>
  <si>
    <t>Daughters Break the Rules, The</t>
  </si>
  <si>
    <t>DZb28g</t>
  </si>
  <si>
    <t>9781609410001</t>
  </si>
  <si>
    <t>HADD 013</t>
  </si>
  <si>
    <t>Daughters, The</t>
  </si>
  <si>
    <t>DZb28f</t>
  </si>
  <si>
    <t>9781607887706</t>
  </si>
  <si>
    <t>HADD 004</t>
  </si>
  <si>
    <t>David and Goliath</t>
  </si>
  <si>
    <t>DZ8313</t>
  </si>
  <si>
    <t>9781478980469</t>
  </si>
  <si>
    <t>ZM8313</t>
  </si>
  <si>
    <t>9781478980452</t>
  </si>
  <si>
    <t>ZP8313</t>
  </si>
  <si>
    <t>9781478980445</t>
  </si>
  <si>
    <t>David Sedaris: Live at Carnegie Hall...</t>
  </si>
  <si>
    <t>DZayt2</t>
  </si>
  <si>
    <t>9781609417857</t>
  </si>
  <si>
    <t>DSL2191</t>
  </si>
  <si>
    <t>Deadline</t>
  </si>
  <si>
    <t>DZ8296</t>
  </si>
  <si>
    <t>9781478979944</t>
  </si>
  <si>
    <t>ZP8296</t>
  </si>
  <si>
    <t>9781478979920</t>
  </si>
  <si>
    <t>Deadly Heat</t>
  </si>
  <si>
    <t>DZ8303</t>
  </si>
  <si>
    <t>9781478981305</t>
  </si>
  <si>
    <t>ZP8303</t>
  </si>
  <si>
    <t>9781478981282</t>
  </si>
  <si>
    <t>Deliver Us from Evil</t>
  </si>
  <si>
    <t>DZayvt</t>
  </si>
  <si>
    <t>9781607883517</t>
  </si>
  <si>
    <t>DSL1973</t>
  </si>
  <si>
    <t>Demons and Druids</t>
  </si>
  <si>
    <t>DZays4</t>
  </si>
  <si>
    <t>9781607885528</t>
  </si>
  <si>
    <t>DSL2017</t>
  </si>
  <si>
    <t>Despicable Me</t>
  </si>
  <si>
    <t>DZayw3</t>
  </si>
  <si>
    <t>9781607887720</t>
  </si>
  <si>
    <t>HADD 005</t>
  </si>
  <si>
    <t>Don't Blink</t>
  </si>
  <si>
    <t>DZaz6h</t>
  </si>
  <si>
    <t>9781607889250</t>
  </si>
  <si>
    <t>DSL2053</t>
  </si>
  <si>
    <t>Double, The</t>
  </si>
  <si>
    <t>DZ8315</t>
  </si>
  <si>
    <t>9781478980513</t>
  </si>
  <si>
    <t>ZP8315</t>
  </si>
  <si>
    <t>9781478980506</t>
  </si>
  <si>
    <t>Dreams of Gods and Monsters</t>
  </si>
  <si>
    <t>DZb8s7</t>
  </si>
  <si>
    <t>9781478900054</t>
  </si>
  <si>
    <t>ZPb8s7</t>
  </si>
  <si>
    <t>9781478900047</t>
  </si>
  <si>
    <t>Dress Your Family in Corduroy and Denim</t>
  </si>
  <si>
    <t>DZaz7z</t>
  </si>
  <si>
    <t>9781600246166</t>
  </si>
  <si>
    <t>DSL2193</t>
  </si>
  <si>
    <t>Drop, The</t>
  </si>
  <si>
    <t>DZb2a3</t>
  </si>
  <si>
    <t>9781611132878</t>
  </si>
  <si>
    <t>DSL2510</t>
  </si>
  <si>
    <t>Every Day a Friday</t>
  </si>
  <si>
    <t>DZazcd</t>
  </si>
  <si>
    <t>9781611137637</t>
  </si>
  <si>
    <t>DSL2494</t>
  </si>
  <si>
    <t>Everybody's Brother</t>
  </si>
  <si>
    <t>DZ8299</t>
  </si>
  <si>
    <t>9781478980018</t>
  </si>
  <si>
    <t>ZP8299</t>
  </si>
  <si>
    <t>9781478980001</t>
  </si>
  <si>
    <t>Everybody's Got Something</t>
  </si>
  <si>
    <t>DZb8sq</t>
  </si>
  <si>
    <t>9781478982555</t>
  </si>
  <si>
    <t>ZPb8sq</t>
  </si>
  <si>
    <t>9781478982548</t>
  </si>
  <si>
    <t>Fang</t>
  </si>
  <si>
    <t>DZ8434</t>
  </si>
  <si>
    <t>9781607883142</t>
  </si>
  <si>
    <t>DSL1885</t>
  </si>
  <si>
    <t>Fifth Assassin, The</t>
  </si>
  <si>
    <t>DZb2d7</t>
  </si>
  <si>
    <t>9781619698819</t>
  </si>
  <si>
    <t>DSL3078</t>
  </si>
  <si>
    <t>Fifth Witness, The</t>
  </si>
  <si>
    <t>ZPb2d9</t>
  </si>
  <si>
    <t>9781611138184</t>
  </si>
  <si>
    <t>SLD2173</t>
  </si>
  <si>
    <t>DZb2d9</t>
  </si>
  <si>
    <t>9781611138207</t>
  </si>
  <si>
    <t>DSL2173</t>
  </si>
  <si>
    <t>Fire, The</t>
  </si>
  <si>
    <t>DZb3vc</t>
  </si>
  <si>
    <t>9781611133059</t>
  </si>
  <si>
    <t>DSL2511</t>
  </si>
  <si>
    <t>First Love</t>
  </si>
  <si>
    <t>DZ8914</t>
  </si>
  <si>
    <t>9781478981657</t>
  </si>
  <si>
    <t>ZM8914</t>
  </si>
  <si>
    <t>9781478981640</t>
  </si>
  <si>
    <t>ZP8914</t>
  </si>
  <si>
    <t>9781478981633</t>
  </si>
  <si>
    <t>Forbidden</t>
  </si>
  <si>
    <t>DZazha</t>
  </si>
  <si>
    <t>9781611137651</t>
  </si>
  <si>
    <t>DSL2485</t>
  </si>
  <si>
    <t>Forgotten, The</t>
  </si>
  <si>
    <t>ZPb2dv</t>
  </si>
  <si>
    <t>9781619695528</t>
  </si>
  <si>
    <t>SLD2906</t>
  </si>
  <si>
    <t>DZb2dv</t>
  </si>
  <si>
    <t>9781619695535</t>
  </si>
  <si>
    <t>DSL2906</t>
  </si>
  <si>
    <t>Frog Music</t>
  </si>
  <si>
    <t>DZb8s2</t>
  </si>
  <si>
    <t>9781478982487</t>
  </si>
  <si>
    <t>ZPb8s2</t>
  </si>
  <si>
    <t>9781478982470</t>
  </si>
  <si>
    <t>Game Over</t>
  </si>
  <si>
    <t>ZPays5</t>
  </si>
  <si>
    <t>9781611137682</t>
  </si>
  <si>
    <t>SLD2483</t>
  </si>
  <si>
    <t>DZays5</t>
  </si>
  <si>
    <t>9781611137699</t>
  </si>
  <si>
    <t>DSL2483</t>
  </si>
  <si>
    <t>Get Me out of Here!</t>
  </si>
  <si>
    <t>DZb0lh</t>
  </si>
  <si>
    <t>9781619690585</t>
  </si>
  <si>
    <t>HADD 030</t>
  </si>
  <si>
    <t>ZPb0lh</t>
  </si>
  <si>
    <t>9781619690578</t>
  </si>
  <si>
    <t>HACD 030</t>
  </si>
  <si>
    <t>Gideon's Corpse</t>
  </si>
  <si>
    <t>ZPazkw</t>
  </si>
  <si>
    <t>9781611130973</t>
  </si>
  <si>
    <t>SLD2577</t>
  </si>
  <si>
    <t>DZazkw</t>
  </si>
  <si>
    <t>9781611130997</t>
  </si>
  <si>
    <t>DSL2577</t>
  </si>
  <si>
    <t>Gideon's Sword</t>
  </si>
  <si>
    <t>ZPazkx</t>
  </si>
  <si>
    <t>9781609415891</t>
  </si>
  <si>
    <t>SLD2123</t>
  </si>
  <si>
    <t>DZazkx</t>
  </si>
  <si>
    <t>9781609415969</t>
  </si>
  <si>
    <t>DSL2123</t>
  </si>
  <si>
    <t>Gift, The</t>
  </si>
  <si>
    <t>DZb3vd</t>
  </si>
  <si>
    <t>9781607889489</t>
  </si>
  <si>
    <t>DSL2094</t>
  </si>
  <si>
    <t>Girl with Curious Hair</t>
  </si>
  <si>
    <t>DZazly</t>
  </si>
  <si>
    <t>9781607889625</t>
  </si>
  <si>
    <t>DSL2213</t>
  </si>
  <si>
    <t>Girls of August, The</t>
  </si>
  <si>
    <t>DZaxkb</t>
  </si>
  <si>
    <t>9781478951315</t>
  </si>
  <si>
    <t>DSL3392</t>
  </si>
  <si>
    <t>Gods of Guilt, The</t>
  </si>
  <si>
    <t>DZ8605</t>
  </si>
  <si>
    <t>9781478926580</t>
  </si>
  <si>
    <t>ZM8605</t>
  </si>
  <si>
    <t>9781478926573</t>
  </si>
  <si>
    <t>ZP8605</t>
  </si>
  <si>
    <t>9781478926566</t>
  </si>
  <si>
    <t>Goldfinch, The</t>
  </si>
  <si>
    <t>DZ8314</t>
  </si>
  <si>
    <t>9781478980490</t>
  </si>
  <si>
    <t>ZM8314</t>
  </si>
  <si>
    <t>9781478980483</t>
  </si>
  <si>
    <t>ZP8314</t>
  </si>
  <si>
    <t>9781478980476</t>
  </si>
  <si>
    <t>Gone</t>
  </si>
  <si>
    <t>DZ8295</t>
  </si>
  <si>
    <t>9781478979913</t>
  </si>
  <si>
    <t>ZP8295</t>
  </si>
  <si>
    <t>9781478979890</t>
  </si>
  <si>
    <t>Guilty Wives</t>
  </si>
  <si>
    <t>DZazom</t>
  </si>
  <si>
    <t>9781611131499</t>
  </si>
  <si>
    <t>DSL2636</t>
  </si>
  <si>
    <t>Hell's Corner</t>
  </si>
  <si>
    <t>ZPazrd</t>
  </si>
  <si>
    <t>9781607889373</t>
  </si>
  <si>
    <t>SLD2077</t>
  </si>
  <si>
    <t>DZazrd</t>
  </si>
  <si>
    <t>9781607889397</t>
  </si>
  <si>
    <t>DSL2077</t>
  </si>
  <si>
    <t>Hero's Guide to Deadly Dragons, A</t>
  </si>
  <si>
    <t>DZ8749</t>
  </si>
  <si>
    <t>9781478981053</t>
  </si>
  <si>
    <t>ZP8749</t>
  </si>
  <si>
    <t>9781478981046</t>
  </si>
  <si>
    <t>Hiltons, The</t>
  </si>
  <si>
    <t>DZb8s3</t>
  </si>
  <si>
    <t>9781478900016</t>
  </si>
  <si>
    <t>ZPb8s3</t>
  </si>
  <si>
    <t>9781478900009</t>
  </si>
  <si>
    <t>Hit, The</t>
  </si>
  <si>
    <t>ZPaxkh</t>
  </si>
  <si>
    <t>9781619699434</t>
  </si>
  <si>
    <t>SLD3095</t>
  </si>
  <si>
    <t>DZaxkh</t>
  </si>
  <si>
    <t>9781619699458</t>
  </si>
  <si>
    <t>DSL3095</t>
  </si>
  <si>
    <t>Holidays on Ice</t>
  </si>
  <si>
    <t>DZazth</t>
  </si>
  <si>
    <t>9781609417789</t>
  </si>
  <si>
    <t>DSL2190</t>
  </si>
  <si>
    <t>Hollywood Hills</t>
  </si>
  <si>
    <t>DZaztj</t>
  </si>
  <si>
    <t>9781607889786</t>
  </si>
  <si>
    <t>DSL2082</t>
  </si>
  <si>
    <t>Hollywood Moon</t>
  </si>
  <si>
    <t>DZaztk</t>
  </si>
  <si>
    <t>9781607880233</t>
  </si>
  <si>
    <t>DSL1849</t>
  </si>
  <si>
    <t>Home Run Kid Races On, The</t>
  </si>
  <si>
    <t>ZPb2jb</t>
  </si>
  <si>
    <t>9781611136227</t>
  </si>
  <si>
    <t>HACD 017</t>
  </si>
  <si>
    <t>DZb2jb</t>
  </si>
  <si>
    <t>9781609411732</t>
  </si>
  <si>
    <t>HADD 017</t>
  </si>
  <si>
    <t>How I Survived Bullies, Broccoli...</t>
  </si>
  <si>
    <t>ZPaxhl</t>
  </si>
  <si>
    <t>9781478950844</t>
  </si>
  <si>
    <t>HACD 052</t>
  </si>
  <si>
    <t>DZaxhl</t>
  </si>
  <si>
    <t>9781478950851</t>
  </si>
  <si>
    <t>HADD 052</t>
  </si>
  <si>
    <t>How to Be a Pirate</t>
  </si>
  <si>
    <t>DZ8745</t>
  </si>
  <si>
    <t>9781478980971</t>
  </si>
  <si>
    <t>ZP8745</t>
  </si>
  <si>
    <t>9781478980964</t>
  </si>
  <si>
    <t>SL8745</t>
  </si>
  <si>
    <t>9781482997552</t>
  </si>
  <si>
    <t>Library CD Spindle</t>
  </si>
  <si>
    <t>How to Break a Dragon's Heart</t>
  </si>
  <si>
    <t>DZb7xu</t>
  </si>
  <si>
    <t>9781478955993</t>
  </si>
  <si>
    <t>How to Cheat a Dragon's Curse</t>
  </si>
  <si>
    <t>DZ8747</t>
  </si>
  <si>
    <t>9781478981015</t>
  </si>
  <si>
    <t>ZP8747</t>
  </si>
  <si>
    <t>9781478981008</t>
  </si>
  <si>
    <t>How to Ride a Dragon's Storm</t>
  </si>
  <si>
    <t>DZb7xt</t>
  </si>
  <si>
    <t>9781478955979</t>
  </si>
  <si>
    <t>How to Seize a Dragon's Jewel</t>
  </si>
  <si>
    <t>DZb8sl</t>
  </si>
  <si>
    <t>9781478900092</t>
  </si>
  <si>
    <t>How to Speak Dragonese</t>
  </si>
  <si>
    <t>DZ8746</t>
  </si>
  <si>
    <t>9781478980995</t>
  </si>
  <si>
    <t>ZP8746</t>
  </si>
  <si>
    <t>9781478980988</t>
  </si>
  <si>
    <t>How to Steal a Dragon's Sword</t>
  </si>
  <si>
    <t>DZb8sk</t>
  </si>
  <si>
    <t>9781478900078</t>
  </si>
  <si>
    <t>How to Train Your Dragon</t>
  </si>
  <si>
    <t>DZ8744</t>
  </si>
  <si>
    <t>9781478980957</t>
  </si>
  <si>
    <t>ZP8744</t>
  </si>
  <si>
    <t>9781478980940</t>
  </si>
  <si>
    <t>How to Twist a Dragon's Tale</t>
  </si>
  <si>
    <t>DZ8748</t>
  </si>
  <si>
    <t>9781478981039</t>
  </si>
  <si>
    <t>ZP8748</t>
  </si>
  <si>
    <t>9781478981022</t>
  </si>
  <si>
    <t>I Even Funnier</t>
  </si>
  <si>
    <t>DZ8607</t>
  </si>
  <si>
    <t>9781478926634</t>
  </si>
  <si>
    <t>ZP8607</t>
  </si>
  <si>
    <t>9781478926627</t>
  </si>
  <si>
    <t>I Funny</t>
  </si>
  <si>
    <t>ZPaxgy</t>
  </si>
  <si>
    <t>9781619695757</t>
  </si>
  <si>
    <t>HACD 040</t>
  </si>
  <si>
    <t>DZaxgy</t>
  </si>
  <si>
    <t>9781619695788</t>
  </si>
  <si>
    <t>HADD 040</t>
  </si>
  <si>
    <t>I, Alex Cross</t>
  </si>
  <si>
    <t>DZazvr</t>
  </si>
  <si>
    <t>9781607880202</t>
  </si>
  <si>
    <t>DSL1847</t>
  </si>
  <si>
    <t>I, Michael Bennett</t>
  </si>
  <si>
    <t>DZazvt</t>
  </si>
  <si>
    <t>9781619691087</t>
  </si>
  <si>
    <t>DSL2796</t>
  </si>
  <si>
    <t>Ice Limit, The</t>
  </si>
  <si>
    <t>DZb2kd</t>
  </si>
  <si>
    <t>9781607889502</t>
  </si>
  <si>
    <t>DSL2100</t>
  </si>
  <si>
    <t>Identical</t>
  </si>
  <si>
    <t>DZ8317</t>
  </si>
  <si>
    <t>9781478980568</t>
  </si>
  <si>
    <t>ZP8317</t>
  </si>
  <si>
    <t>9781478980544</t>
  </si>
  <si>
    <t>Immortal Beloved</t>
  </si>
  <si>
    <t>DZazx9</t>
  </si>
  <si>
    <t>9781607889588</t>
  </si>
  <si>
    <t>HADD 011</t>
  </si>
  <si>
    <t>Imperial Cruise, The</t>
  </si>
  <si>
    <t>DZb2km</t>
  </si>
  <si>
    <t>9781607880219</t>
  </si>
  <si>
    <t>DSL1853</t>
  </si>
  <si>
    <t>Innocent</t>
  </si>
  <si>
    <t>DZazyd</t>
  </si>
  <si>
    <t>9781607885306</t>
  </si>
  <si>
    <t>DSL1986</t>
  </si>
  <si>
    <t>Innocent, The</t>
  </si>
  <si>
    <t>DZb2lq</t>
  </si>
  <si>
    <t>9781611131703</t>
  </si>
  <si>
    <t>DSL2693</t>
  </si>
  <si>
    <t>Island, The</t>
  </si>
  <si>
    <t>DZb2m6</t>
  </si>
  <si>
    <t>9781607885504</t>
  </si>
  <si>
    <t>DSL2005</t>
  </si>
  <si>
    <t>Kill Alex Cross</t>
  </si>
  <si>
    <t>DZb08u</t>
  </si>
  <si>
    <t>9781611132854</t>
  </si>
  <si>
    <t>DSL2500</t>
  </si>
  <si>
    <t>Kill Me If You Can</t>
  </si>
  <si>
    <t>DZb08v</t>
  </si>
  <si>
    <t>9781611136098</t>
  </si>
  <si>
    <t>DSL2336</t>
  </si>
  <si>
    <t>Kill Room, The</t>
  </si>
  <si>
    <t>DZaxkl</t>
  </si>
  <si>
    <t>9781478950745</t>
  </si>
  <si>
    <t>DSL3377</t>
  </si>
  <si>
    <t>King and Maxwell</t>
  </si>
  <si>
    <t>DZ8348</t>
  </si>
  <si>
    <t>9781478926306</t>
  </si>
  <si>
    <t>ZM8348</t>
  </si>
  <si>
    <t>9781478926290</t>
  </si>
  <si>
    <t>ZP8348</t>
  </si>
  <si>
    <t>9781478926283</t>
  </si>
  <si>
    <t>Kiss, The</t>
  </si>
  <si>
    <t>DZb3ve</t>
  </si>
  <si>
    <t>9781619699090</t>
  </si>
  <si>
    <t>DSL3085</t>
  </si>
  <si>
    <t>Land of Stories, The</t>
  </si>
  <si>
    <t>ZPb2o7</t>
  </si>
  <si>
    <t>9781478979128</t>
  </si>
  <si>
    <t>HACD 035</t>
  </si>
  <si>
    <t>Land of Stories: The Wishing Spell, The</t>
  </si>
  <si>
    <t>DZ8809</t>
  </si>
  <si>
    <t>9781619691261</t>
  </si>
  <si>
    <t>HADD 035</t>
  </si>
  <si>
    <t>Last Song, The</t>
  </si>
  <si>
    <t>DZb2ot</t>
  </si>
  <si>
    <t>9781607880141</t>
  </si>
  <si>
    <t>DSL1840</t>
  </si>
  <si>
    <t>Lethal</t>
  </si>
  <si>
    <t>DZb0c4</t>
  </si>
  <si>
    <t>9781611137590</t>
  </si>
  <si>
    <t>DSL2482</t>
  </si>
  <si>
    <t>Let's Explore Diabetes with Owls</t>
  </si>
  <si>
    <t>DZaxhb</t>
  </si>
  <si>
    <t>9781478924456</t>
  </si>
  <si>
    <t>DSL3369</t>
  </si>
  <si>
    <t>Life after Life</t>
  </si>
  <si>
    <t>ZPasbe</t>
  </si>
  <si>
    <t>9781619699540</t>
  </si>
  <si>
    <t>SLD3099</t>
  </si>
  <si>
    <t>DZasbe</t>
  </si>
  <si>
    <t>9781619699557</t>
  </si>
  <si>
    <t>DSL3099</t>
  </si>
  <si>
    <t>Lion, The</t>
  </si>
  <si>
    <t>DZb2pv</t>
  </si>
  <si>
    <t>9781607885436</t>
  </si>
  <si>
    <t>DSL1992</t>
  </si>
  <si>
    <t>Locked in Time</t>
  </si>
  <si>
    <t>DZb0dt</t>
  </si>
  <si>
    <t>9781611132717</t>
  </si>
  <si>
    <t>HADD 023</t>
  </si>
  <si>
    <t>Longest Ride, The</t>
  </si>
  <si>
    <t>DZ8297</t>
  </si>
  <si>
    <t>9781478979975</t>
  </si>
  <si>
    <t>ZM8297</t>
  </si>
  <si>
    <t>9781478979968</t>
  </si>
  <si>
    <t>ZP8297</t>
  </si>
  <si>
    <t>9781478979951</t>
  </si>
  <si>
    <t>Lovely Bones, The</t>
  </si>
  <si>
    <t>DZb2r9</t>
  </si>
  <si>
    <t>9781607881346</t>
  </si>
  <si>
    <t>DSL1868</t>
  </si>
  <si>
    <t>Low Pressure</t>
  </si>
  <si>
    <t>DZb0fq</t>
  </si>
  <si>
    <t>9781619695054</t>
  </si>
  <si>
    <t>DSL2900</t>
  </si>
  <si>
    <t>Merry Christmas, Alex Cross</t>
  </si>
  <si>
    <t>DZb0kz</t>
  </si>
  <si>
    <t>9781619695573</t>
  </si>
  <si>
    <t>DSL2901</t>
  </si>
  <si>
    <t>Middle School, The Worst Years of My...</t>
  </si>
  <si>
    <t>ZPb0lg</t>
  </si>
  <si>
    <t>9781611136029</t>
  </si>
  <si>
    <t>HACD 016</t>
  </si>
  <si>
    <t>Middle School:Ultimate Showdown</t>
  </si>
  <si>
    <t>DZ9228</t>
  </si>
  <si>
    <t>9781478982340</t>
  </si>
  <si>
    <t>ZP9228</t>
  </si>
  <si>
    <t>9781478982333</t>
  </si>
  <si>
    <t>Midnight Palace, The</t>
  </si>
  <si>
    <t>DZb2te</t>
  </si>
  <si>
    <t>9781611135886</t>
  </si>
  <si>
    <t>HADD 018</t>
  </si>
  <si>
    <t>Mistress</t>
  </si>
  <si>
    <t>ZPaxhn</t>
  </si>
  <si>
    <t>9781619699519</t>
  </si>
  <si>
    <t>SLD3096</t>
  </si>
  <si>
    <t>DZaxhn</t>
  </si>
  <si>
    <t>9781619699533</t>
  </si>
  <si>
    <t>DSL3096</t>
  </si>
  <si>
    <t>Monster High</t>
  </si>
  <si>
    <t>DZb0mu</t>
  </si>
  <si>
    <t>9781607889564</t>
  </si>
  <si>
    <t>HADD 010</t>
  </si>
  <si>
    <t>Mortal</t>
  </si>
  <si>
    <t>DZ8430</t>
  </si>
  <si>
    <t>9781619690943</t>
  </si>
  <si>
    <t>DSL2762</t>
  </si>
  <si>
    <t>Murder of King Tut, The</t>
  </si>
  <si>
    <t>DZb2uc</t>
  </si>
  <si>
    <t>9781607880134</t>
  </si>
  <si>
    <t>DSL1841</t>
  </si>
  <si>
    <t>My Brother Is a Big, Fat Liar</t>
  </si>
  <si>
    <t>ZPan4r</t>
  </si>
  <si>
    <t>9781619699274</t>
  </si>
  <si>
    <t>HACD 048</t>
  </si>
  <si>
    <t>DZan4r</t>
  </si>
  <si>
    <t>9781619699281</t>
  </si>
  <si>
    <t>HADD 048</t>
  </si>
  <si>
    <t>My Sister Lives on the Mantelpiece</t>
  </si>
  <si>
    <t>DZb0rf</t>
  </si>
  <si>
    <t>9781619691285</t>
  </si>
  <si>
    <t>HADD 036</t>
  </si>
  <si>
    <t>Mythology</t>
  </si>
  <si>
    <t>ZPan4x</t>
  </si>
  <si>
    <t>9781619699250</t>
  </si>
  <si>
    <t>SLD3090</t>
  </si>
  <si>
    <t>DZan4x</t>
  </si>
  <si>
    <t>9781619699267</t>
  </si>
  <si>
    <t>DSL3090</t>
  </si>
  <si>
    <t>Naked</t>
  </si>
  <si>
    <t>DZ8428</t>
  </si>
  <si>
    <t>9781609417659</t>
  </si>
  <si>
    <t>DSL2188</t>
  </si>
  <si>
    <t>Natural Woman, A</t>
  </si>
  <si>
    <t>DZaxva</t>
  </si>
  <si>
    <t>9781611131727</t>
  </si>
  <si>
    <t>DSL2631</t>
  </si>
  <si>
    <t>Nevermore</t>
  </si>
  <si>
    <t>DZb0ud</t>
  </si>
  <si>
    <t>9781619691247</t>
  </si>
  <si>
    <t>DSL2800</t>
  </si>
  <si>
    <t>Nine Dragons</t>
  </si>
  <si>
    <t>DZb0vr</t>
  </si>
  <si>
    <t>9781607880158</t>
  </si>
  <si>
    <t>Now You See Her</t>
  </si>
  <si>
    <t>DZb0wv</t>
  </si>
  <si>
    <t>9781611135930</t>
  </si>
  <si>
    <t>DSL2288</t>
  </si>
  <si>
    <t>NYPD Red</t>
  </si>
  <si>
    <t>DZb0x2</t>
  </si>
  <si>
    <t>9781619696150</t>
  </si>
  <si>
    <t>DSL2902</t>
  </si>
  <si>
    <t>NYPD Red 2</t>
  </si>
  <si>
    <t>DZ9225</t>
  </si>
  <si>
    <t>9781478982265</t>
  </si>
  <si>
    <t>ZM9225</t>
  </si>
  <si>
    <t>9781478982258</t>
  </si>
  <si>
    <t>ZP9225</t>
  </si>
  <si>
    <t>9781478982241</t>
  </si>
  <si>
    <t>October List, The</t>
  </si>
  <si>
    <t>DZ8318</t>
  </si>
  <si>
    <t>9781478980599</t>
  </si>
  <si>
    <t>ZP8318</t>
  </si>
  <si>
    <t>9781478980575</t>
  </si>
  <si>
    <t>One Summer</t>
  </si>
  <si>
    <t>DZb0z2</t>
  </si>
  <si>
    <t>9781611135992</t>
  </si>
  <si>
    <t>DSL2287</t>
  </si>
  <si>
    <t>Operation Paperclip</t>
  </si>
  <si>
    <t>DZ8928</t>
  </si>
  <si>
    <t>9781478981923</t>
  </si>
  <si>
    <t>ZM8928</t>
  </si>
  <si>
    <t>9781478981916</t>
  </si>
  <si>
    <t>ZP8928</t>
  </si>
  <si>
    <t>9781478981909</t>
  </si>
  <si>
    <t>Out at Second</t>
  </si>
  <si>
    <t>ZPb101</t>
  </si>
  <si>
    <t>9781609416157</t>
  </si>
  <si>
    <t>HACD 015</t>
  </si>
  <si>
    <t>DZb101</t>
  </si>
  <si>
    <t>9781609416218</t>
  </si>
  <si>
    <t>HADD 015</t>
  </si>
  <si>
    <t>Pale King, The</t>
  </si>
  <si>
    <t>DZb2yr</t>
  </si>
  <si>
    <t>9781609417338</t>
  </si>
  <si>
    <t>DSL2216</t>
  </si>
  <si>
    <t>Pilot's Wife, The</t>
  </si>
  <si>
    <t>DZ8316</t>
  </si>
  <si>
    <t>9781478980537</t>
  </si>
  <si>
    <t>ZP8316</t>
  </si>
  <si>
    <t>9781478980520</t>
  </si>
  <si>
    <t>Postcard Killers, The</t>
  </si>
  <si>
    <t>DZb2zv</t>
  </si>
  <si>
    <t>9781607885573</t>
  </si>
  <si>
    <t>DSL2045</t>
  </si>
  <si>
    <t>Priest's Graveyard, The</t>
  </si>
  <si>
    <t>DZb30a</t>
  </si>
  <si>
    <t>9781609417581</t>
  </si>
  <si>
    <t>DSL2217</t>
  </si>
  <si>
    <t>Prince of Mist, The</t>
  </si>
  <si>
    <t>DZb30c</t>
  </si>
  <si>
    <t>9781607887683</t>
  </si>
  <si>
    <t>HADD 003</t>
  </si>
  <si>
    <t>Private</t>
  </si>
  <si>
    <t>DZb168</t>
  </si>
  <si>
    <t>9781607885467</t>
  </si>
  <si>
    <t>DSL2004</t>
  </si>
  <si>
    <t>Private Berlin</t>
  </si>
  <si>
    <t>DZb169</t>
  </si>
  <si>
    <t>9781619698840</t>
  </si>
  <si>
    <t>DSL3079</t>
  </si>
  <si>
    <t>Private Games</t>
  </si>
  <si>
    <t>ZMb16a</t>
  </si>
  <si>
    <t>9781611131284</t>
  </si>
  <si>
    <t>CMP2584</t>
  </si>
  <si>
    <t>DZb16a</t>
  </si>
  <si>
    <t>9781611131291</t>
  </si>
  <si>
    <t>DSL2584</t>
  </si>
  <si>
    <t>Private L.A.</t>
  </si>
  <si>
    <t>DZ8346</t>
  </si>
  <si>
    <t>9781478926252</t>
  </si>
  <si>
    <t>ZM8346</t>
  </si>
  <si>
    <t>9781478926245</t>
  </si>
  <si>
    <t>ZP8346</t>
  </si>
  <si>
    <t>9781478926238</t>
  </si>
  <si>
    <t>Private London</t>
  </si>
  <si>
    <t>ZMb16d</t>
  </si>
  <si>
    <t>9781619695726</t>
  </si>
  <si>
    <t>CMP2904</t>
  </si>
  <si>
    <t>DZb16d</t>
  </si>
  <si>
    <t>9781619695733</t>
  </si>
  <si>
    <t>DSL2904</t>
  </si>
  <si>
    <t>Private: #1 Suspect</t>
  </si>
  <si>
    <t>ZMb16e</t>
  </si>
  <si>
    <t>9781611131048</t>
  </si>
  <si>
    <t>CMP2576</t>
  </si>
  <si>
    <t>DZb16e</t>
  </si>
  <si>
    <t>9781611131055</t>
  </si>
  <si>
    <t>DSL2576</t>
  </si>
  <si>
    <t>Prophecy of the Sisters</t>
  </si>
  <si>
    <t>DZb16l</t>
  </si>
  <si>
    <t>9781607883128</t>
  </si>
  <si>
    <t>HADD 001</t>
  </si>
  <si>
    <t>Quest, The</t>
  </si>
  <si>
    <t>DZ8300</t>
  </si>
  <si>
    <t>9781478980032</t>
  </si>
  <si>
    <t>ZP8300</t>
  </si>
  <si>
    <t>9781478980025</t>
  </si>
  <si>
    <t>Rather Outspoken</t>
  </si>
  <si>
    <t>DZb18w</t>
  </si>
  <si>
    <t>9781619690547</t>
  </si>
  <si>
    <t>DSL2753</t>
  </si>
  <si>
    <t>Reversal, The</t>
  </si>
  <si>
    <t>DZb32q</t>
  </si>
  <si>
    <t>9781607889366</t>
  </si>
  <si>
    <t>DSL2106</t>
  </si>
  <si>
    <t>Ridge, The</t>
  </si>
  <si>
    <t>DZb32x</t>
  </si>
  <si>
    <t>9781611136012</t>
  </si>
  <si>
    <t>DSL2334</t>
  </si>
  <si>
    <t>Riptide</t>
  </si>
  <si>
    <t>DZb1cc</t>
  </si>
  <si>
    <t>9781607889526</t>
  </si>
  <si>
    <t>DSL2101</t>
  </si>
  <si>
    <t>Robert Ludlum's The Ares Decision</t>
  </si>
  <si>
    <t>DZb1cs</t>
  </si>
  <si>
    <t>9781611138030</t>
  </si>
  <si>
    <t>DSL2491</t>
  </si>
  <si>
    <t>Robert Ludlum's The Bourne Retribution</t>
  </si>
  <si>
    <t>DZ8606</t>
  </si>
  <si>
    <t>9781478926610</t>
  </si>
  <si>
    <t>ZP8606</t>
  </si>
  <si>
    <t>9781478926597</t>
  </si>
  <si>
    <t>Robert Ludlum's The Janson Command</t>
  </si>
  <si>
    <t>DZb1cx</t>
  </si>
  <si>
    <t>9781611131260</t>
  </si>
  <si>
    <t>DSL2585</t>
  </si>
  <si>
    <t>Robert Ludlum's The Janson Option</t>
  </si>
  <si>
    <t>DZ9227</t>
  </si>
  <si>
    <t>9781478982326</t>
  </si>
  <si>
    <t>ZM9227</t>
  </si>
  <si>
    <t>9781478982319</t>
  </si>
  <si>
    <t>ZP9227</t>
  </si>
  <si>
    <t>9781478982302</t>
  </si>
  <si>
    <t>Robert Ludlum's The Utopia Experiment</t>
  </si>
  <si>
    <t>DZan52</t>
  </si>
  <si>
    <t>9781478977629</t>
  </si>
  <si>
    <t>DSL3163</t>
  </si>
  <si>
    <t>Room</t>
  </si>
  <si>
    <t>DZ8427</t>
  </si>
  <si>
    <t>9781609419431</t>
  </si>
  <si>
    <t>DSL2154</t>
  </si>
  <si>
    <t>Safe Haven</t>
  </si>
  <si>
    <t>DZb1g5</t>
  </si>
  <si>
    <t>9781607889229</t>
  </si>
  <si>
    <t>DSL2054</t>
  </si>
  <si>
    <t>Second Honeymoon</t>
  </si>
  <si>
    <t>ZPaxj0</t>
  </si>
  <si>
    <t>9781478950752</t>
  </si>
  <si>
    <t>SLD3385</t>
  </si>
  <si>
    <t>DZaxj0</t>
  </si>
  <si>
    <t>9781478950776</t>
  </si>
  <si>
    <t>DSL3385</t>
  </si>
  <si>
    <t>Secret Obsession</t>
  </si>
  <si>
    <t>DZb1hv</t>
  </si>
  <si>
    <t>9781611137675</t>
  </si>
  <si>
    <t>DSL2484</t>
  </si>
  <si>
    <t>Seeds of Hope</t>
  </si>
  <si>
    <t>ZPasbu</t>
  </si>
  <si>
    <t>9781619699496</t>
  </si>
  <si>
    <t>SLD3098</t>
  </si>
  <si>
    <t>DZasbu</t>
  </si>
  <si>
    <t>9781619699502</t>
  </si>
  <si>
    <t>DSL3098</t>
  </si>
  <si>
    <t>Silver Girl</t>
  </si>
  <si>
    <t>DZb1m0</t>
  </si>
  <si>
    <t>9781611135961</t>
  </si>
  <si>
    <t>DSL2353</t>
  </si>
  <si>
    <t>Sisters Red</t>
  </si>
  <si>
    <t>DZb1mj</t>
  </si>
  <si>
    <t>9781607887768</t>
  </si>
  <si>
    <t>HADD 007</t>
  </si>
  <si>
    <t>Sixth Man, The</t>
  </si>
  <si>
    <t>DZb366</t>
  </si>
  <si>
    <t>9781609417406</t>
  </si>
  <si>
    <t>DSL2135</t>
  </si>
  <si>
    <t>So Cold the River</t>
  </si>
  <si>
    <t>ZPb1np</t>
  </si>
  <si>
    <t>9781607888833</t>
  </si>
  <si>
    <t>SLD2046</t>
  </si>
  <si>
    <t>Somerset</t>
  </si>
  <si>
    <t>DZ8350</t>
  </si>
  <si>
    <t>9781478926351</t>
  </si>
  <si>
    <t>ZP8350</t>
  </si>
  <si>
    <t>9781478926344</t>
  </si>
  <si>
    <t>Sovereign</t>
  </si>
  <si>
    <t>DZaxja</t>
  </si>
  <si>
    <t>9781478950837</t>
  </si>
  <si>
    <t>DSL3378</t>
  </si>
  <si>
    <t>Squirrel Seeks Chipmunk</t>
  </si>
  <si>
    <t>ZPb1po</t>
  </si>
  <si>
    <t>9781607889311</t>
  </si>
  <si>
    <t>SLD2069</t>
  </si>
  <si>
    <t>DZb1po</t>
  </si>
  <si>
    <t>9781607889335</t>
  </si>
  <si>
    <t>DSL2069</t>
  </si>
  <si>
    <t>Started Early, Took My Dog</t>
  </si>
  <si>
    <t>ZPb1q5</t>
  </si>
  <si>
    <t>9781609416485</t>
  </si>
  <si>
    <t>SLD2130</t>
  </si>
  <si>
    <t>DZb1q5</t>
  </si>
  <si>
    <t>9781609416492</t>
  </si>
  <si>
    <t>DSL2130</t>
  </si>
  <si>
    <t>Stella Bain</t>
  </si>
  <si>
    <t>DZ8347</t>
  </si>
  <si>
    <t>9781478926276</t>
  </si>
  <si>
    <t>ZP8347</t>
  </si>
  <si>
    <t>9781478926269</t>
  </si>
  <si>
    <t>Stench of Honolulu, The</t>
  </si>
  <si>
    <t>DZaxl7</t>
  </si>
  <si>
    <t>9781478951094</t>
  </si>
  <si>
    <t>DSL3388</t>
  </si>
  <si>
    <t>Story of God and All of Us, A</t>
  </si>
  <si>
    <t>DZaxwt</t>
  </si>
  <si>
    <t>9781619698871</t>
  </si>
  <si>
    <t>DSL3080</t>
  </si>
  <si>
    <t>Target, The</t>
  </si>
  <si>
    <t>DZb8s4</t>
  </si>
  <si>
    <t>9781478982531</t>
  </si>
  <si>
    <t>That Part Was True</t>
  </si>
  <si>
    <t>DZ8930</t>
  </si>
  <si>
    <t>9781478981947</t>
  </si>
  <si>
    <t>ZP8930</t>
  </si>
  <si>
    <t>9781478981930</t>
  </si>
  <si>
    <t>This Book is Not Good for You</t>
  </si>
  <si>
    <t>ZPb3fz</t>
  </si>
  <si>
    <t>9781607883098</t>
  </si>
  <si>
    <t>HACD 002</t>
  </si>
  <si>
    <t>DZb3fz</t>
  </si>
  <si>
    <t>9781607883104</t>
  </si>
  <si>
    <t>HADD 002</t>
  </si>
  <si>
    <t>This Isn't What It Looks Like</t>
  </si>
  <si>
    <t>DZb3g6</t>
  </si>
  <si>
    <t>9781607889601</t>
  </si>
  <si>
    <t>HADD 012</t>
  </si>
  <si>
    <t>Thunderhead</t>
  </si>
  <si>
    <t>ZPb3hn</t>
  </si>
  <si>
    <t>9781607889533</t>
  </si>
  <si>
    <t>SLD2102</t>
  </si>
  <si>
    <t>DZb3hn</t>
  </si>
  <si>
    <t>9781607889540</t>
  </si>
  <si>
    <t>DSL2102</t>
  </si>
  <si>
    <t>Tick Tock</t>
  </si>
  <si>
    <t>DZb3hp</t>
  </si>
  <si>
    <t>9781609415754</t>
  </si>
  <si>
    <t>DSL2121</t>
  </si>
  <si>
    <t>Toys</t>
  </si>
  <si>
    <t>DZb3ks</t>
  </si>
  <si>
    <t>9781609416423</t>
  </si>
  <si>
    <t>DSL2128</t>
  </si>
  <si>
    <t>Treasure Hunters</t>
  </si>
  <si>
    <t>DZ8301</t>
  </si>
  <si>
    <t>9781478980056</t>
  </si>
  <si>
    <t>ZP8301</t>
  </si>
  <si>
    <t>9781478980049</t>
  </si>
  <si>
    <t>Trouble in Mind</t>
  </si>
  <si>
    <t>DZ9226</t>
  </si>
  <si>
    <t>9781478982296</t>
  </si>
  <si>
    <t>ZM9226</t>
  </si>
  <si>
    <t>9781478982289</t>
  </si>
  <si>
    <t>ZP9226</t>
  </si>
  <si>
    <t>9781478982272</t>
  </si>
  <si>
    <t>True Blue</t>
  </si>
  <si>
    <t>ZPb3lo</t>
  </si>
  <si>
    <t>9781600249730</t>
  </si>
  <si>
    <t>SLD1844</t>
  </si>
  <si>
    <t>DZb3lo</t>
  </si>
  <si>
    <t>9781607880165</t>
  </si>
  <si>
    <t>DSL1844</t>
  </si>
  <si>
    <t>Tumbleweeds</t>
  </si>
  <si>
    <t>DZb3lw</t>
  </si>
  <si>
    <t>9781619690820</t>
  </si>
  <si>
    <t>DSL2760</t>
  </si>
  <si>
    <t>Two Graves</t>
  </si>
  <si>
    <t>ZPb3mm</t>
  </si>
  <si>
    <t>9781619695689</t>
  </si>
  <si>
    <t>SLD2905</t>
  </si>
  <si>
    <t>DZb3mm</t>
  </si>
  <si>
    <t>9781619695702</t>
  </si>
  <si>
    <t>DSL2905</t>
  </si>
  <si>
    <t>Unnamed, The</t>
  </si>
  <si>
    <t>DZb3bd</t>
  </si>
  <si>
    <t>9781607883371</t>
  </si>
  <si>
    <t>DSL1875</t>
  </si>
  <si>
    <t>Watcher in the Shadows, The</t>
  </si>
  <si>
    <t>DZaxld</t>
  </si>
  <si>
    <t>9781619690561</t>
  </si>
  <si>
    <t>HADD 050</t>
  </si>
  <si>
    <t>What the Dog Saw, and Other Adventures</t>
  </si>
  <si>
    <t>ZPb3s6</t>
  </si>
  <si>
    <t>9781600249952</t>
  </si>
  <si>
    <t>SLD1846</t>
  </si>
  <si>
    <t>DZb3s6</t>
  </si>
  <si>
    <t>9781607880196</t>
  </si>
  <si>
    <t>DSL1846</t>
  </si>
  <si>
    <t>When Did You See Her Last?</t>
  </si>
  <si>
    <t>DZ8321</t>
  </si>
  <si>
    <t>9781478980650</t>
  </si>
  <si>
    <t>ZP8321</t>
  </si>
  <si>
    <t>9781478980643</t>
  </si>
  <si>
    <t>Where There's a Wolf, There's a Way</t>
  </si>
  <si>
    <t>ZPb0mv</t>
  </si>
  <si>
    <t>9781611133486</t>
  </si>
  <si>
    <t>HACD 019</t>
  </si>
  <si>
    <t>DZb0mv</t>
  </si>
  <si>
    <t>9781611133493</t>
  </si>
  <si>
    <t>HADD 019</t>
  </si>
  <si>
    <t>White Fire</t>
  </si>
  <si>
    <t>DZ8349</t>
  </si>
  <si>
    <t>9781478926337</t>
  </si>
  <si>
    <t>ZM8349</t>
  </si>
  <si>
    <t>9781478926320</t>
  </si>
  <si>
    <t>ZP8349</t>
  </si>
  <si>
    <t>9781478926313</t>
  </si>
  <si>
    <t>Witch &amp; Wizard</t>
  </si>
  <si>
    <t>DZb3vb</t>
  </si>
  <si>
    <t>9781607880226</t>
  </si>
  <si>
    <t>DSL1848</t>
  </si>
  <si>
    <t>Witness Wore Red, The</t>
  </si>
  <si>
    <t>DZ8298</t>
  </si>
  <si>
    <t>9781478979999</t>
  </si>
  <si>
    <t>ZP8298</t>
  </si>
  <si>
    <t>9781478979982</t>
  </si>
  <si>
    <t>World Cup</t>
  </si>
  <si>
    <t>DZb3wb</t>
  </si>
  <si>
    <t>9781607887744</t>
  </si>
  <si>
    <t>HADD 006</t>
  </si>
  <si>
    <t>Worst Case</t>
  </si>
  <si>
    <t>DZb3we</t>
  </si>
  <si>
    <t>9781607883456</t>
  </si>
  <si>
    <t>DSL1923</t>
  </si>
  <si>
    <t>Worst Years of My Life, The</t>
  </si>
  <si>
    <t>DZb0lg</t>
  </si>
  <si>
    <t>9781611136036</t>
  </si>
  <si>
    <t>HADD 016</t>
  </si>
  <si>
    <t>You Can Begin Again</t>
  </si>
  <si>
    <t>DZ9322</t>
  </si>
  <si>
    <t>9781478900030</t>
  </si>
  <si>
    <t>ZP9322</t>
  </si>
  <si>
    <t>9781478900023</t>
  </si>
  <si>
    <t>You Have to Stop This</t>
  </si>
  <si>
    <t>PFb3xp</t>
  </si>
  <si>
    <t>9781611133196</t>
  </si>
  <si>
    <t>HAPL 021</t>
  </si>
  <si>
    <t>Zero Day</t>
  </si>
  <si>
    <t>ZPb3y4</t>
  </si>
  <si>
    <t>9781611132823</t>
  </si>
  <si>
    <t>SLD2499</t>
  </si>
  <si>
    <t>DZb3y4</t>
  </si>
  <si>
    <t>9781611132830</t>
  </si>
  <si>
    <t>DSL2499</t>
  </si>
  <si>
    <t>Zoo</t>
  </si>
  <si>
    <t>DZ8410</t>
  </si>
  <si>
    <t>9781619695122</t>
  </si>
  <si>
    <t>DSL2895</t>
  </si>
  <si>
    <t>100, The</t>
  </si>
  <si>
    <t>ZE8312</t>
  </si>
  <si>
    <t>9781478980438</t>
  </si>
  <si>
    <t>Hachette B</t>
  </si>
  <si>
    <t>DZ8312</t>
  </si>
  <si>
    <t>9781478980414</t>
  </si>
  <si>
    <t>ZP8312</t>
  </si>
  <si>
    <t>9781478980407</t>
  </si>
  <si>
    <t>SR8312</t>
  </si>
  <si>
    <t>9781482960747</t>
  </si>
  <si>
    <t>100, The (9-3-13)</t>
  </si>
  <si>
    <t>PF8312</t>
  </si>
  <si>
    <t>9781478980421</t>
  </si>
  <si>
    <t>80/20 Manager</t>
  </si>
  <si>
    <t>SR8322</t>
  </si>
  <si>
    <t>9781482960730</t>
  </si>
  <si>
    <t>80/20 Manager, The</t>
  </si>
  <si>
    <t>ZE8322</t>
  </si>
  <si>
    <t>9781478980698</t>
  </si>
  <si>
    <t>DZ8322</t>
  </si>
  <si>
    <t>9781478980674</t>
  </si>
  <si>
    <t>ZP8322</t>
  </si>
  <si>
    <t>9781478980667</t>
  </si>
  <si>
    <t>Adrenaline</t>
  </si>
  <si>
    <t>ZEaxyd</t>
  </si>
  <si>
    <t>9781611135022</t>
  </si>
  <si>
    <t>BBCA6535</t>
  </si>
  <si>
    <t>PFaxyd</t>
  </si>
  <si>
    <t>9781611136432</t>
  </si>
  <si>
    <t>PLY2352</t>
  </si>
  <si>
    <t>After Dark, My Sweet</t>
  </si>
  <si>
    <t>PFaxzy</t>
  </si>
  <si>
    <t>9781619690141</t>
  </si>
  <si>
    <t>PLY2701</t>
  </si>
  <si>
    <t>Altered</t>
  </si>
  <si>
    <t>ZEasak</t>
  </si>
  <si>
    <t>9781478977254</t>
  </si>
  <si>
    <t>BBCA7372</t>
  </si>
  <si>
    <t>DZasak</t>
  </si>
  <si>
    <t>9781619699038</t>
  </si>
  <si>
    <t>HADD 045</t>
  </si>
  <si>
    <t>Altered (1-1-13)</t>
  </si>
  <si>
    <t>PFasak</t>
  </si>
  <si>
    <t>9781619699045</t>
  </si>
  <si>
    <t>HAPL 045</t>
  </si>
  <si>
    <t>Always on My Mind</t>
  </si>
  <si>
    <t>ZE8309</t>
  </si>
  <si>
    <t>9781478980315</t>
  </si>
  <si>
    <t>DZ8309</t>
  </si>
  <si>
    <t>9781478980292</t>
  </si>
  <si>
    <t>ZP8309</t>
  </si>
  <si>
    <t>9781478980285</t>
  </si>
  <si>
    <t>Always on My Mind (9-24-13)</t>
  </si>
  <si>
    <t>PF8309</t>
  </si>
  <si>
    <t>9781478980308</t>
  </si>
  <si>
    <t>Apartment, The</t>
  </si>
  <si>
    <t>ZE8610</t>
  </si>
  <si>
    <t>9781478926757</t>
  </si>
  <si>
    <t>DZ8610</t>
  </si>
  <si>
    <t>9781478926733</t>
  </si>
  <si>
    <t>ZP8610</t>
  </si>
  <si>
    <t>9781478926726</t>
  </si>
  <si>
    <t>SR8610</t>
  </si>
  <si>
    <t>9781482968569</t>
  </si>
  <si>
    <t>Apartment, The (12-3-13)</t>
  </si>
  <si>
    <t>PF8610</t>
  </si>
  <si>
    <t>9781478926740</t>
  </si>
  <si>
    <t>Astray</t>
  </si>
  <si>
    <t>ZPay9b</t>
  </si>
  <si>
    <t>9781619695313</t>
  </si>
  <si>
    <t>SLD2925</t>
  </si>
  <si>
    <t>DZay9b</t>
  </si>
  <si>
    <t>9781619695320</t>
  </si>
  <si>
    <t>DSL2925</t>
  </si>
  <si>
    <t>PFay9b</t>
  </si>
  <si>
    <t>9781619695337</t>
  </si>
  <si>
    <t>PLY2925</t>
  </si>
  <si>
    <t>Balance</t>
  </si>
  <si>
    <t>ZEaxey</t>
  </si>
  <si>
    <t>9781478951001</t>
  </si>
  <si>
    <t>BBCA7740</t>
  </si>
  <si>
    <t>Balance (6-4-13)</t>
  </si>
  <si>
    <t>PFaxey</t>
  </si>
  <si>
    <t>9781478950998</t>
  </si>
  <si>
    <t>PLY3382</t>
  </si>
  <si>
    <t>Barefoot</t>
  </si>
  <si>
    <t>PFayaj</t>
  </si>
  <si>
    <t>9781619690646</t>
  </si>
  <si>
    <t>PLY2755</t>
  </si>
  <si>
    <t>ZEayaj</t>
  </si>
  <si>
    <t>9781619691575</t>
  </si>
  <si>
    <t>BBCA6964</t>
  </si>
  <si>
    <t>Beauty</t>
  </si>
  <si>
    <t>DZan3z</t>
  </si>
  <si>
    <t>9781619699410</t>
  </si>
  <si>
    <t>DSL3093</t>
  </si>
  <si>
    <t>Beauty (3-1-13)</t>
  </si>
  <si>
    <t>PFan3z</t>
  </si>
  <si>
    <t>9781619699427</t>
  </si>
  <si>
    <t>PLY3093</t>
  </si>
  <si>
    <t>Bleed for Me</t>
  </si>
  <si>
    <t>ZPayez</t>
  </si>
  <si>
    <t>9781611131420</t>
  </si>
  <si>
    <t>SLD2589</t>
  </si>
  <si>
    <t>PFayez</t>
  </si>
  <si>
    <t>9781611131444</t>
  </si>
  <si>
    <t>PLY2589</t>
  </si>
  <si>
    <t>DZayez</t>
  </si>
  <si>
    <t>9781611131437</t>
  </si>
  <si>
    <t>DSL2589</t>
  </si>
  <si>
    <t>Blight of Mages, A</t>
  </si>
  <si>
    <t>DZaxqj</t>
  </si>
  <si>
    <t>9781611136739</t>
  </si>
  <si>
    <t>DSL2372</t>
  </si>
  <si>
    <t>Blink</t>
  </si>
  <si>
    <t>ZPayf7</t>
  </si>
  <si>
    <t>9781611133431</t>
  </si>
  <si>
    <t>SLD2508</t>
  </si>
  <si>
    <t>DZayf7</t>
  </si>
  <si>
    <t>9781600249303</t>
  </si>
  <si>
    <t>DSL2508</t>
  </si>
  <si>
    <t>Blood of Heroes, The</t>
  </si>
  <si>
    <t>ZEb21g</t>
  </si>
  <si>
    <t>9781611132496</t>
  </si>
  <si>
    <t>BBCA6963</t>
  </si>
  <si>
    <t>ZPb21g</t>
  </si>
  <si>
    <t>9781611131819</t>
  </si>
  <si>
    <t>SLD2692</t>
  </si>
  <si>
    <t>Boy Nobody</t>
  </si>
  <si>
    <t>ZEaxf6</t>
  </si>
  <si>
    <t>9781478952169</t>
  </si>
  <si>
    <t>BBCA7742</t>
  </si>
  <si>
    <t>DZaxf6</t>
  </si>
  <si>
    <t>9781478951056</t>
  </si>
  <si>
    <t>DSL3384</t>
  </si>
  <si>
    <t>Boy Nobody (6-11-13)</t>
  </si>
  <si>
    <t>PFaxf6</t>
  </si>
  <si>
    <t>9781478951063</t>
  </si>
  <si>
    <t>PLY3384</t>
  </si>
  <si>
    <t>Boy, The</t>
  </si>
  <si>
    <t>ZEasc3</t>
  </si>
  <si>
    <t>9781619699731</t>
  </si>
  <si>
    <t>BBCA7370</t>
  </si>
  <si>
    <t>Burn</t>
  </si>
  <si>
    <t>DZ8932</t>
  </si>
  <si>
    <t>9781478982005</t>
  </si>
  <si>
    <t>ZE8932</t>
  </si>
  <si>
    <t>9781478982029</t>
  </si>
  <si>
    <t>ZP8932</t>
  </si>
  <si>
    <t>9781478981992</t>
  </si>
  <si>
    <t>Burn (2-4-14)</t>
  </si>
  <si>
    <t>PF8932</t>
  </si>
  <si>
    <t>9781478982012</t>
  </si>
  <si>
    <t>Buy High, Sell Higher</t>
  </si>
  <si>
    <t>ZEayir</t>
  </si>
  <si>
    <t>9781611132519</t>
  </si>
  <si>
    <t>BBCA6975</t>
  </si>
  <si>
    <t>By Starlight</t>
  </si>
  <si>
    <t>ZEayiv</t>
  </si>
  <si>
    <t>9781619691650</t>
  </si>
  <si>
    <t>BBCA7111</t>
  </si>
  <si>
    <t>Call Me Burroughs</t>
  </si>
  <si>
    <t>DZ8918</t>
  </si>
  <si>
    <t>9781478981794</t>
  </si>
  <si>
    <t>ZE8918</t>
  </si>
  <si>
    <t>9781478981817</t>
  </si>
  <si>
    <t>ZP8918</t>
  </si>
  <si>
    <t>9781478981787</t>
  </si>
  <si>
    <t>SR8918</t>
  </si>
  <si>
    <t>9781483002484</t>
  </si>
  <si>
    <t>Call Me Burroughs (1-28-14)</t>
  </si>
  <si>
    <t>PF8918</t>
  </si>
  <si>
    <t>9781478981800</t>
  </si>
  <si>
    <t>Complete Stories, The</t>
  </si>
  <si>
    <t>ZEb270</t>
  </si>
  <si>
    <t>9781619695849</t>
  </si>
  <si>
    <t>BBCA7277</t>
  </si>
  <si>
    <t>DZb270</t>
  </si>
  <si>
    <t>9781619695818</t>
  </si>
  <si>
    <t>DSL2943</t>
  </si>
  <si>
    <t>Consider Phlebas</t>
  </si>
  <si>
    <t>DZayq1</t>
  </si>
  <si>
    <t>9781611136777</t>
  </si>
  <si>
    <t>DSL2370</t>
  </si>
  <si>
    <t>Crash of 2016</t>
  </si>
  <si>
    <t>SR8323</t>
  </si>
  <si>
    <t>9781482965940</t>
  </si>
  <si>
    <t>Crash of 2016, The</t>
  </si>
  <si>
    <t>ZE8323</t>
  </si>
  <si>
    <t>9781478980735</t>
  </si>
  <si>
    <t>DZ8323</t>
  </si>
  <si>
    <t>9781478980711</t>
  </si>
  <si>
    <t>ZP8323</t>
  </si>
  <si>
    <t>9781478980704</t>
  </si>
  <si>
    <t>Curtsies &amp; Conspiracies</t>
  </si>
  <si>
    <t>ZE8354</t>
  </si>
  <si>
    <t>9781478926511</t>
  </si>
  <si>
    <t>DZ8354</t>
  </si>
  <si>
    <t>9781478926498</t>
  </si>
  <si>
    <t>ZP8354</t>
  </si>
  <si>
    <t>9781478926481</t>
  </si>
  <si>
    <t>SR8354</t>
  </si>
  <si>
    <t>9781482973105</t>
  </si>
  <si>
    <t>Curtsies &amp; Conspiracies (11-5-13)</t>
  </si>
  <si>
    <t>PF8354</t>
  </si>
  <si>
    <t>9781478926504</t>
  </si>
  <si>
    <t>Dallas 1963</t>
  </si>
  <si>
    <t>ZE8324</t>
  </si>
  <si>
    <t>9781478980773</t>
  </si>
  <si>
    <t>DZ8324</t>
  </si>
  <si>
    <t>9781478980759</t>
  </si>
  <si>
    <t>ZP8324</t>
  </si>
  <si>
    <t>9781478980742</t>
  </si>
  <si>
    <t>SR8324</t>
  </si>
  <si>
    <t>9781482961928</t>
  </si>
  <si>
    <t>Dallas 1963 (10-8-13)</t>
  </si>
  <si>
    <t>PF8324</t>
  </si>
  <si>
    <t>9781478980766</t>
  </si>
  <si>
    <t>Dare Me</t>
  </si>
  <si>
    <t>ZEays9</t>
  </si>
  <si>
    <t>9781619691629</t>
  </si>
  <si>
    <t>BBCA7106</t>
  </si>
  <si>
    <t>DZays9</t>
  </si>
  <si>
    <t>9781619691148</t>
  </si>
  <si>
    <t>DSL2802</t>
  </si>
  <si>
    <t>Daughters of Eve</t>
  </si>
  <si>
    <t>ZEaysi</t>
  </si>
  <si>
    <t>9781611132366</t>
  </si>
  <si>
    <t>BBCA6716</t>
  </si>
  <si>
    <t>Death of a Policeman</t>
  </si>
  <si>
    <t>DZ8933</t>
  </si>
  <si>
    <t>9781478982166</t>
  </si>
  <si>
    <t>ZE8933</t>
  </si>
  <si>
    <t>9781478982180</t>
  </si>
  <si>
    <t>ZP8933</t>
  </si>
  <si>
    <t>9781478982142</t>
  </si>
  <si>
    <t>SR8933</t>
  </si>
  <si>
    <t>9781482997668</t>
  </si>
  <si>
    <t>Death of Sweet Mister, The</t>
  </si>
  <si>
    <t>DZb28y</t>
  </si>
  <si>
    <t>9781611131956</t>
  </si>
  <si>
    <t>DSL2804</t>
  </si>
  <si>
    <t>Death of Yesterday</t>
  </si>
  <si>
    <t>ZEan47</t>
  </si>
  <si>
    <t>9781619699328</t>
  </si>
  <si>
    <t>BBCA7377</t>
  </si>
  <si>
    <t>DZan47</t>
  </si>
  <si>
    <t>9781619699304</t>
  </si>
  <si>
    <t>DSL3100</t>
  </si>
  <si>
    <t>SRan47</t>
  </si>
  <si>
    <t>9781482953565</t>
  </si>
  <si>
    <t>Death of Yesterday (4-1-13)</t>
  </si>
  <si>
    <t>PFan47</t>
  </si>
  <si>
    <t>9781619699311</t>
  </si>
  <si>
    <t>PLY3100</t>
  </si>
  <si>
    <t>Demonica Series, book 10, The</t>
  </si>
  <si>
    <t>DZ8611</t>
  </si>
  <si>
    <t>9781478926771</t>
  </si>
  <si>
    <t>Devil that Never Dies</t>
  </si>
  <si>
    <t>SR8305</t>
  </si>
  <si>
    <t>9781482960754</t>
  </si>
  <si>
    <t>Devil That Never Dies, The</t>
  </si>
  <si>
    <t>ZE8305</t>
  </si>
  <si>
    <t>9781478980155</t>
  </si>
  <si>
    <t>ZP8305</t>
  </si>
  <si>
    <t>9781478980124</t>
  </si>
  <si>
    <t>Devil's Highway, The</t>
  </si>
  <si>
    <t>DZb29b</t>
  </si>
  <si>
    <t>9781611136814</t>
  </si>
  <si>
    <t>DSL2350</t>
  </si>
  <si>
    <t>District Doubleheader</t>
  </si>
  <si>
    <t>ZPaxg2</t>
  </si>
  <si>
    <t>9781478951230</t>
  </si>
  <si>
    <t>HACD 053</t>
  </si>
  <si>
    <t>DZaxg2</t>
  </si>
  <si>
    <t>9781478951247</t>
  </si>
  <si>
    <t>HADD 053</t>
  </si>
  <si>
    <t>ZEaxg2</t>
  </si>
  <si>
    <t>9781478952183</t>
  </si>
  <si>
    <t>BBCA7745</t>
  </si>
  <si>
    <t>SRaxg2</t>
  </si>
  <si>
    <t>9781482953695</t>
  </si>
  <si>
    <t>Downfall</t>
  </si>
  <si>
    <t>SRaxgd</t>
  </si>
  <si>
    <t>9781482953572</t>
  </si>
  <si>
    <t>ZPaxgd</t>
  </si>
  <si>
    <t>9781478951124</t>
  </si>
  <si>
    <t>SLD3389</t>
  </si>
  <si>
    <t>DZaxgd</t>
  </si>
  <si>
    <t>9781478951131</t>
  </si>
  <si>
    <t>DSL3389</t>
  </si>
  <si>
    <t>ZEaxgd</t>
  </si>
  <si>
    <t>9781478951155</t>
  </si>
  <si>
    <t>BBCA7743</t>
  </si>
  <si>
    <t>Downfall (7-16-13)</t>
  </si>
  <si>
    <t>PFaxgd</t>
  </si>
  <si>
    <t>9781478951148</t>
  </si>
  <si>
    <t>PLY3389</t>
  </si>
  <si>
    <t>Duke of Midnight</t>
  </si>
  <si>
    <t>ZE8327</t>
  </si>
  <si>
    <t>9781478926023</t>
  </si>
  <si>
    <t>DZ8327</t>
  </si>
  <si>
    <t>9781478926009</t>
  </si>
  <si>
    <t>ZP8327</t>
  </si>
  <si>
    <t>9781478925996</t>
  </si>
  <si>
    <t>Eating on the Wild Side</t>
  </si>
  <si>
    <t>ZEaxgg</t>
  </si>
  <si>
    <t>9781478950967</t>
  </si>
  <si>
    <t>BBCA7737</t>
  </si>
  <si>
    <t>DZaxgg</t>
  </si>
  <si>
    <t>9781478950943</t>
  </si>
  <si>
    <t>DSL3379</t>
  </si>
  <si>
    <t>Eating on the Wild Side (6-4-13)</t>
  </si>
  <si>
    <t>PFaxgg</t>
  </si>
  <si>
    <t>9781478950950</t>
  </si>
  <si>
    <t>PLY3379</t>
  </si>
  <si>
    <t>Edge of Always, The</t>
  </si>
  <si>
    <t>ZE8352</t>
  </si>
  <si>
    <t>9781478926436</t>
  </si>
  <si>
    <t>DZ8352</t>
  </si>
  <si>
    <t>9781478926412</t>
  </si>
  <si>
    <t>ZP8352</t>
  </si>
  <si>
    <t>9781478926405</t>
  </si>
  <si>
    <t>End of the Wasp Season, The</t>
  </si>
  <si>
    <t>ZEb2aq</t>
  </si>
  <si>
    <t>9781611130218</t>
  </si>
  <si>
    <t>BBCA6604</t>
  </si>
  <si>
    <t>ZPb2aq</t>
  </si>
  <si>
    <t>9781611137965</t>
  </si>
  <si>
    <t>SLD2492</t>
  </si>
  <si>
    <t>Etiquette &amp; Espionage</t>
  </si>
  <si>
    <t>ZPazc5</t>
  </si>
  <si>
    <t>9781619699199</t>
  </si>
  <si>
    <t>SLD3088</t>
  </si>
  <si>
    <t>DZazc5</t>
  </si>
  <si>
    <t>9781619699205</t>
  </si>
  <si>
    <t>DSL3088</t>
  </si>
  <si>
    <t>Etiquette &amp; Espionage (2-5-13)</t>
  </si>
  <si>
    <t>PFazc5</t>
  </si>
  <si>
    <t>9781619699212</t>
  </si>
  <si>
    <t>PLY3088</t>
  </si>
  <si>
    <t>Fear</t>
  </si>
  <si>
    <t>ZEaxgj</t>
  </si>
  <si>
    <t>9781478950929</t>
  </si>
  <si>
    <t>BBCA7741</t>
  </si>
  <si>
    <t>DZaxgj</t>
  </si>
  <si>
    <t>9781478950905</t>
  </si>
  <si>
    <t>DSL3383</t>
  </si>
  <si>
    <t>SRaxgj</t>
  </si>
  <si>
    <t>9781482957747</t>
  </si>
  <si>
    <t>Fear (6-25-13)</t>
  </si>
  <si>
    <t>PFaxgj</t>
  </si>
  <si>
    <t>9781478950912</t>
  </si>
  <si>
    <t>PLY3383</t>
  </si>
  <si>
    <t>Feud, The</t>
  </si>
  <si>
    <t>ZEaxk7</t>
  </si>
  <si>
    <t>9781478977261</t>
  </si>
  <si>
    <t>BBCA7375</t>
  </si>
  <si>
    <t>ZPaxk7</t>
  </si>
  <si>
    <t>9781619699373</t>
  </si>
  <si>
    <t>SLD3094</t>
  </si>
  <si>
    <t>DZaxk7</t>
  </si>
  <si>
    <t>9781619699380</t>
  </si>
  <si>
    <t>DSL3094</t>
  </si>
  <si>
    <t>SRaxk7</t>
  </si>
  <si>
    <t>9781482957662</t>
  </si>
  <si>
    <t>Feud, The (5-14-13)</t>
  </si>
  <si>
    <t>PFaxk7</t>
  </si>
  <si>
    <t>9781619699397</t>
  </si>
  <si>
    <t>PLY3094</t>
  </si>
  <si>
    <t>Fire Inside</t>
  </si>
  <si>
    <t>DZ9229</t>
  </si>
  <si>
    <t>9781478982364</t>
  </si>
  <si>
    <t>ZE9229</t>
  </si>
  <si>
    <t>9781478982388</t>
  </si>
  <si>
    <t>ZP9229</t>
  </si>
  <si>
    <t>9781478982357</t>
  </si>
  <si>
    <t>SR9229</t>
  </si>
  <si>
    <t>9781483006208</t>
  </si>
  <si>
    <t>Fuse</t>
  </si>
  <si>
    <t>ZPazjn</t>
  </si>
  <si>
    <t>9781619699120</t>
  </si>
  <si>
    <t>SLD3087</t>
  </si>
  <si>
    <t>DZazjn</t>
  </si>
  <si>
    <t>9781619699137</t>
  </si>
  <si>
    <t>DSL3087</t>
  </si>
  <si>
    <t>Fuse (2-1-13)</t>
  </si>
  <si>
    <t>PFazjn</t>
  </si>
  <si>
    <t>9781619699144</t>
  </si>
  <si>
    <t>PLY3087</t>
  </si>
  <si>
    <t>Game</t>
  </si>
  <si>
    <t>ZPasb6</t>
  </si>
  <si>
    <t>9781619699595</t>
  </si>
  <si>
    <t>HACD 043</t>
  </si>
  <si>
    <t>DZasb6</t>
  </si>
  <si>
    <t>9781619699601</t>
  </si>
  <si>
    <t>HADD 043</t>
  </si>
  <si>
    <t>ZEasb6</t>
  </si>
  <si>
    <t>9781619699717</t>
  </si>
  <si>
    <t>BBCA7379</t>
  </si>
  <si>
    <t>SRasb6</t>
  </si>
  <si>
    <t>9781482957853</t>
  </si>
  <si>
    <t>Game (4-1-13)</t>
  </si>
  <si>
    <t>PFasb6</t>
  </si>
  <si>
    <t>9781619699618</t>
  </si>
  <si>
    <t>HAPL 043</t>
  </si>
  <si>
    <t>Gilly Salt Sisters, The</t>
  </si>
  <si>
    <t>ZEb2f6</t>
  </si>
  <si>
    <t>9781619691780</t>
  </si>
  <si>
    <t>BBCA7004</t>
  </si>
  <si>
    <t>Give Us a Kiss</t>
  </si>
  <si>
    <t>ZPazm1</t>
  </si>
  <si>
    <t>9781611131932</t>
  </si>
  <si>
    <t>SLD2803</t>
  </si>
  <si>
    <t>DZazm1</t>
  </si>
  <si>
    <t>9781611131949</t>
  </si>
  <si>
    <t>DSL2803</t>
  </si>
  <si>
    <t>Gods and Beasts</t>
  </si>
  <si>
    <t>ZEan4l</t>
  </si>
  <si>
    <t>9781619699182</t>
  </si>
  <si>
    <t>BBCA7373</t>
  </si>
  <si>
    <t>ZPan4l</t>
  </si>
  <si>
    <t>9781619699151</t>
  </si>
  <si>
    <t>SLD3091</t>
  </si>
  <si>
    <t>ZMan4l</t>
  </si>
  <si>
    <t>9781478924265</t>
  </si>
  <si>
    <t>CMP3091</t>
  </si>
  <si>
    <t>Good Nurse, The</t>
  </si>
  <si>
    <t>ZEan59</t>
  </si>
  <si>
    <t>9781619699366</t>
  </si>
  <si>
    <t>BBCA7374</t>
  </si>
  <si>
    <t>DZan59</t>
  </si>
  <si>
    <t>9781619699342</t>
  </si>
  <si>
    <t>Good Nurse, The (3-1-13)</t>
  </si>
  <si>
    <t>PFan59</t>
  </si>
  <si>
    <t>9781619699359</t>
  </si>
  <si>
    <t>PLY3092</t>
  </si>
  <si>
    <t>Heartless</t>
  </si>
  <si>
    <t>DZazqy</t>
  </si>
  <si>
    <t>9781611136685</t>
  </si>
  <si>
    <t>DSL2290</t>
  </si>
  <si>
    <t>Hitmaker (2-1-13)</t>
  </si>
  <si>
    <t>PFaztd</t>
  </si>
  <si>
    <t>9781611131352</t>
  </si>
  <si>
    <t>PLY2587</t>
  </si>
  <si>
    <t>Hollywood Said No!</t>
  </si>
  <si>
    <t>ZE8307</t>
  </si>
  <si>
    <t>9781478980230</t>
  </si>
  <si>
    <t>DZ8307</t>
  </si>
  <si>
    <t>9781478980216</t>
  </si>
  <si>
    <t>ZP8307</t>
  </si>
  <si>
    <t>9781478980209</t>
  </si>
  <si>
    <t>SR8307</t>
  </si>
  <si>
    <t>9781482955040</t>
  </si>
  <si>
    <t>House Divided, A</t>
  </si>
  <si>
    <t>ZEaxei</t>
  </si>
  <si>
    <t>9781478925712</t>
  </si>
  <si>
    <t>BBCA7730</t>
  </si>
  <si>
    <t>DZaxei</t>
  </si>
  <si>
    <t>9781478925699</t>
  </si>
  <si>
    <t>DSL3371</t>
  </si>
  <si>
    <t>SRaxei</t>
  </si>
  <si>
    <t>9781482953688</t>
  </si>
  <si>
    <t>House of Lies</t>
  </si>
  <si>
    <t>DZazub</t>
  </si>
  <si>
    <t>9781611131130</t>
  </si>
  <si>
    <t>DSL2581</t>
  </si>
  <si>
    <t>House of Silk, The</t>
  </si>
  <si>
    <t>DZb2k0</t>
  </si>
  <si>
    <t>9781611132915</t>
  </si>
  <si>
    <t>DSL2503</t>
  </si>
  <si>
    <t>PFb2k0</t>
  </si>
  <si>
    <t>9781611133349</t>
  </si>
  <si>
    <t>PLY2503</t>
  </si>
  <si>
    <t>How to Rock Braces and Glasses</t>
  </si>
  <si>
    <t>PFazuv</t>
  </si>
  <si>
    <t>9781611131239</t>
  </si>
  <si>
    <t>HAPL 027</t>
  </si>
  <si>
    <t>Hydrogen Sonata, The</t>
  </si>
  <si>
    <t>ZEb2kb</t>
  </si>
  <si>
    <t>9781619695481</t>
  </si>
  <si>
    <t>BBCA7275</t>
  </si>
  <si>
    <t>I Hunt Killers</t>
  </si>
  <si>
    <t>ZEaxh0</t>
  </si>
  <si>
    <t>9781619699724</t>
  </si>
  <si>
    <t>BBCA7381</t>
  </si>
  <si>
    <t>PFaxh0</t>
  </si>
  <si>
    <t>9781611131895</t>
  </si>
  <si>
    <t>HAPL 028</t>
  </si>
  <si>
    <t>ZPaxh0</t>
  </si>
  <si>
    <t>9781611131871</t>
  </si>
  <si>
    <t>HACD 028</t>
  </si>
  <si>
    <t>DZaxh0</t>
  </si>
  <si>
    <t>9781611131888</t>
  </si>
  <si>
    <t>HADD 028</t>
  </si>
  <si>
    <t>SRaxh0</t>
  </si>
  <si>
    <t>9781482953619</t>
  </si>
  <si>
    <t>Icons</t>
  </si>
  <si>
    <t>ZEaxh1</t>
  </si>
  <si>
    <t>9781478952107</t>
  </si>
  <si>
    <t>BBCA7732</t>
  </si>
  <si>
    <t>DZaxh1</t>
  </si>
  <si>
    <t>9781478925897</t>
  </si>
  <si>
    <t>DSL3373</t>
  </si>
  <si>
    <t>SRaxh1</t>
  </si>
  <si>
    <t>9781482965896</t>
  </si>
  <si>
    <t>Icons (5-7-13)</t>
  </si>
  <si>
    <t>PFaxh1</t>
  </si>
  <si>
    <t>9781478925903</t>
  </si>
  <si>
    <t>PLY3373</t>
  </si>
  <si>
    <t>Immortal Rider</t>
  </si>
  <si>
    <t>DZazxa</t>
  </si>
  <si>
    <t>9781611133080</t>
  </si>
  <si>
    <t>DSL2513</t>
  </si>
  <si>
    <t>Iron Hearted Violet</t>
  </si>
  <si>
    <t>ZEazz6</t>
  </si>
  <si>
    <t>9781619696006</t>
  </si>
  <si>
    <t>BBCA7276</t>
  </si>
  <si>
    <t>DZazz6</t>
  </si>
  <si>
    <t>9781619695931</t>
  </si>
  <si>
    <t>HADD 039</t>
  </si>
  <si>
    <t>It Had to Be You</t>
  </si>
  <si>
    <t>ZEaxh5</t>
  </si>
  <si>
    <t>9781478952138</t>
  </si>
  <si>
    <t>BBCA7738</t>
  </si>
  <si>
    <t>DZaxh5</t>
  </si>
  <si>
    <t>9781478925804</t>
  </si>
  <si>
    <t>DSL3380</t>
  </si>
  <si>
    <t>It Had to Be You (5-28-13)</t>
  </si>
  <si>
    <t>PFaxh5</t>
  </si>
  <si>
    <t>9781478925811</t>
  </si>
  <si>
    <t>PLY3380</t>
  </si>
  <si>
    <t>Johnny Cash</t>
  </si>
  <si>
    <t>DZ8351</t>
  </si>
  <si>
    <t>9781478926375</t>
  </si>
  <si>
    <t>ZM8351</t>
  </si>
  <si>
    <t>9781478926368</t>
  </si>
  <si>
    <t>Johnny Cash (11-5-13)</t>
  </si>
  <si>
    <t>PF8351</t>
  </si>
  <si>
    <t>9781478926382</t>
  </si>
  <si>
    <t>Ketchup Clouds</t>
  </si>
  <si>
    <t>ZE8355</t>
  </si>
  <si>
    <t>9781478926559</t>
  </si>
  <si>
    <t>DZ8355</t>
  </si>
  <si>
    <t>9781478926535</t>
  </si>
  <si>
    <t>SR8355</t>
  </si>
  <si>
    <t>9781482965971</t>
  </si>
  <si>
    <t>Ketchup Clouds (11-12-13)</t>
  </si>
  <si>
    <t>PF8355</t>
  </si>
  <si>
    <t>9781478926542</t>
  </si>
  <si>
    <t>Kid, The</t>
  </si>
  <si>
    <t>ZE8608</t>
  </si>
  <si>
    <t>9781478926672</t>
  </si>
  <si>
    <t>DZ8608</t>
  </si>
  <si>
    <t>9781478926658</t>
  </si>
  <si>
    <t>ZP8608</t>
  </si>
  <si>
    <t>9781478926641</t>
  </si>
  <si>
    <t>SR8608</t>
  </si>
  <si>
    <t>9781482968576</t>
  </si>
  <si>
    <t>Kid, The (12-3-13)</t>
  </si>
  <si>
    <t>PF8608</t>
  </si>
  <si>
    <t>9781478926665</t>
  </si>
  <si>
    <t>King Suckerman</t>
  </si>
  <si>
    <t>DZb49o</t>
  </si>
  <si>
    <t>9781478951407</t>
  </si>
  <si>
    <t>DSL3396</t>
  </si>
  <si>
    <t>ZEb49o</t>
  </si>
  <si>
    <t>9781478951421</t>
  </si>
  <si>
    <t>BBCA7751</t>
  </si>
  <si>
    <t>Last Minute, The</t>
  </si>
  <si>
    <t>ZEb2ok</t>
  </si>
  <si>
    <t>9781619691636</t>
  </si>
  <si>
    <t>BBCA7107</t>
  </si>
  <si>
    <t>ZPb2ok</t>
  </si>
  <si>
    <t>9781619691162</t>
  </si>
  <si>
    <t>SLD2797</t>
  </si>
  <si>
    <t>DZb2ok</t>
  </si>
  <si>
    <t>9781619691179</t>
  </si>
  <si>
    <t>DSL2797</t>
  </si>
  <si>
    <t>PFb2ok</t>
  </si>
  <si>
    <t>9781619691186</t>
  </si>
  <si>
    <t>PLY2797</t>
  </si>
  <si>
    <t>Letter Composed during a Lull in the...</t>
  </si>
  <si>
    <t>DZb8so</t>
  </si>
  <si>
    <t>9781478900177</t>
  </si>
  <si>
    <t>SRb8so</t>
  </si>
  <si>
    <t>9781482971675</t>
  </si>
  <si>
    <t>ZEb8so</t>
  </si>
  <si>
    <t>9781478900191</t>
  </si>
  <si>
    <t>ZPb8so</t>
  </si>
  <si>
    <t>9781478900160</t>
  </si>
  <si>
    <t>Letter, The</t>
  </si>
  <si>
    <t>ZEb2pj</t>
  </si>
  <si>
    <t>9781619691605</t>
  </si>
  <si>
    <t>BBCA6967</t>
  </si>
  <si>
    <t>PFb2pj</t>
  </si>
  <si>
    <t>9781619691001</t>
  </si>
  <si>
    <t>PLY2765</t>
  </si>
  <si>
    <t>Lies That Chelsea Handler Told Me</t>
  </si>
  <si>
    <t>DZb0cf</t>
  </si>
  <si>
    <t>9781611136609</t>
  </si>
  <si>
    <t>DSL2342</t>
  </si>
  <si>
    <t>Life Itself</t>
  </si>
  <si>
    <t>DZb0cm</t>
  </si>
  <si>
    <t>9781611137934</t>
  </si>
  <si>
    <t>DSL2486</t>
  </si>
  <si>
    <t>Lifeboat, The</t>
  </si>
  <si>
    <t>ZEb2po</t>
  </si>
  <si>
    <t>9781611132489</t>
  </si>
  <si>
    <t>BBCA6962</t>
  </si>
  <si>
    <t>PFb2po</t>
  </si>
  <si>
    <t>9781611131802</t>
  </si>
  <si>
    <t>PLY2691</t>
  </si>
  <si>
    <t>DZb2po</t>
  </si>
  <si>
    <t>9781611131796</t>
  </si>
  <si>
    <t>DSL2691</t>
  </si>
  <si>
    <t>Living with a Wild God</t>
  </si>
  <si>
    <t>DZb8st</t>
  </si>
  <si>
    <t>9781478900252</t>
  </si>
  <si>
    <t>SRb8st</t>
  </si>
  <si>
    <t>9781482971736</t>
  </si>
  <si>
    <t>ZEb8st</t>
  </si>
  <si>
    <t>9781478900276</t>
  </si>
  <si>
    <t>ZPb8st</t>
  </si>
  <si>
    <t>9781478900245</t>
  </si>
  <si>
    <t>Lokis Wolves</t>
  </si>
  <si>
    <t>SRaxhe</t>
  </si>
  <si>
    <t>9781482957839</t>
  </si>
  <si>
    <t>Loki's Wolves</t>
  </si>
  <si>
    <t>ZEaxhe</t>
  </si>
  <si>
    <t>9781478952145</t>
  </si>
  <si>
    <t>BBCA7736</t>
  </si>
  <si>
    <t>DZaxhe</t>
  </si>
  <si>
    <t>9781478925866</t>
  </si>
  <si>
    <t>HADD 049</t>
  </si>
  <si>
    <t>Lonely Lake Monster, The</t>
  </si>
  <si>
    <t>DZ8311</t>
  </si>
  <si>
    <t>9781478980377</t>
  </si>
  <si>
    <t>ZP8311</t>
  </si>
  <si>
    <t>9781478980360</t>
  </si>
  <si>
    <t>Lonely Lake Monster, The (9-17-13)</t>
  </si>
  <si>
    <t>PF8311</t>
  </si>
  <si>
    <t>9781478980384</t>
  </si>
  <si>
    <t>Lonely Lake Monsters</t>
  </si>
  <si>
    <t>SR8311</t>
  </si>
  <si>
    <t>9781482960723</t>
  </si>
  <si>
    <t>Long Live the Queen</t>
  </si>
  <si>
    <t>ZE8353</t>
  </si>
  <si>
    <t>9781478926474</t>
  </si>
  <si>
    <t>DZ8353</t>
  </si>
  <si>
    <t>9781478926450</t>
  </si>
  <si>
    <t>ZP8353</t>
  </si>
  <si>
    <t>9781478926443</t>
  </si>
  <si>
    <t>Long Walk to Freedom</t>
  </si>
  <si>
    <t>DZb0ej</t>
  </si>
  <si>
    <t>9781611131659</t>
  </si>
  <si>
    <t>DSL2644</t>
  </si>
  <si>
    <t>PFb0ej</t>
  </si>
  <si>
    <t>9781611131673</t>
  </si>
  <si>
    <t>PLY2644</t>
  </si>
  <si>
    <t>Looptail</t>
  </si>
  <si>
    <t>ZE8306</t>
  </si>
  <si>
    <t>9781478980193</t>
  </si>
  <si>
    <t>DZ8306</t>
  </si>
  <si>
    <t>9781478980179</t>
  </si>
  <si>
    <t>ZP8306</t>
  </si>
  <si>
    <t>9781478980162</t>
  </si>
  <si>
    <t>Lucy Variations, The</t>
  </si>
  <si>
    <t>ZEaxkt</t>
  </si>
  <si>
    <t>9781478952114</t>
  </si>
  <si>
    <t>BBCA7733</t>
  </si>
  <si>
    <t>SRaxkt</t>
  </si>
  <si>
    <t>9781482953596</t>
  </si>
  <si>
    <t>DZaxkt</t>
  </si>
  <si>
    <t>9781478950707</t>
  </si>
  <si>
    <t>DSL3374</t>
  </si>
  <si>
    <t>Lucy Variations, The (5-7-13)</t>
  </si>
  <si>
    <t>PFaxkt</t>
  </si>
  <si>
    <t>9781478950714</t>
  </si>
  <si>
    <t>PLY3374</t>
  </si>
  <si>
    <t>Mercy Snow</t>
  </si>
  <si>
    <t>DZ8917</t>
  </si>
  <si>
    <t>9781478981756</t>
  </si>
  <si>
    <t>ZP8917</t>
  </si>
  <si>
    <t>9781478981749</t>
  </si>
  <si>
    <t>ZE8917</t>
  </si>
  <si>
    <t>9781478981770</t>
  </si>
  <si>
    <t>Mercy Snow (1-14-14)</t>
  </si>
  <si>
    <t>PF8917</t>
  </si>
  <si>
    <t>9781478981763</t>
  </si>
  <si>
    <t>Middlesteins, The</t>
  </si>
  <si>
    <t>ZEb2td</t>
  </si>
  <si>
    <t>9781619695412</t>
  </si>
  <si>
    <t>BBCA7274</t>
  </si>
  <si>
    <t>Monster High 4: Back and Deader Than...</t>
  </si>
  <si>
    <t>DZb0mw</t>
  </si>
  <si>
    <t>9781619690745</t>
  </si>
  <si>
    <t>HADD 032</t>
  </si>
  <si>
    <t>Motorcycle Man</t>
  </si>
  <si>
    <t>DZ8920</t>
  </si>
  <si>
    <t>9781478981831</t>
  </si>
  <si>
    <t>ZE8920</t>
  </si>
  <si>
    <t>9781478981855</t>
  </si>
  <si>
    <t>Murder on the Home Front</t>
  </si>
  <si>
    <t>DZ9620</t>
  </si>
  <si>
    <t>9781478902423</t>
  </si>
  <si>
    <t>Once in a Lifetime</t>
  </si>
  <si>
    <t>DZ8935</t>
  </si>
  <si>
    <t>9781478982203</t>
  </si>
  <si>
    <t>ZP8935</t>
  </si>
  <si>
    <t>9781478982197</t>
  </si>
  <si>
    <t>Once in a Lifetime (2-11-14)</t>
  </si>
  <si>
    <t>PF8935</t>
  </si>
  <si>
    <t>9781478982210</t>
  </si>
  <si>
    <t>Orchard, The</t>
  </si>
  <si>
    <t>DZb2y1</t>
  </si>
  <si>
    <t>9781611137996</t>
  </si>
  <si>
    <t>DSL2488</t>
  </si>
  <si>
    <t>Outliers</t>
  </si>
  <si>
    <t>ZPb10g</t>
  </si>
  <si>
    <t>9781611133448</t>
  </si>
  <si>
    <t>SLD2509</t>
  </si>
  <si>
    <t>DZb10g</t>
  </si>
  <si>
    <t>9781609411572</t>
  </si>
  <si>
    <t>DSL2509</t>
  </si>
  <si>
    <t>Panic</t>
  </si>
  <si>
    <t>ZEaxi9</t>
  </si>
  <si>
    <t>9781478925781</t>
  </si>
  <si>
    <t>BBCA7734</t>
  </si>
  <si>
    <t>PFaxi9</t>
  </si>
  <si>
    <t>9781478925774</t>
  </si>
  <si>
    <t>PLY3375</t>
  </si>
  <si>
    <t>DZaxi9</t>
  </si>
  <si>
    <t>9781478925767</t>
  </si>
  <si>
    <t>DSL3375</t>
  </si>
  <si>
    <t>Parasite</t>
  </si>
  <si>
    <t>DZ8328</t>
  </si>
  <si>
    <t>9781478926047</t>
  </si>
  <si>
    <t>ZM8328</t>
  </si>
  <si>
    <t>9781478926030</t>
  </si>
  <si>
    <t>Perfect Game</t>
  </si>
  <si>
    <t>DZ9231</t>
  </si>
  <si>
    <t>9781478982449</t>
  </si>
  <si>
    <t>PF9231</t>
  </si>
  <si>
    <t>9781478982456</t>
  </si>
  <si>
    <t>ZE9231</t>
  </si>
  <si>
    <t>9781478982463</t>
  </si>
  <si>
    <t>ZP9231</t>
  </si>
  <si>
    <t>9781478982432</t>
  </si>
  <si>
    <t>SR9231</t>
  </si>
  <si>
    <t>9781483002521</t>
  </si>
  <si>
    <t>Perfect Marriage, The</t>
  </si>
  <si>
    <t>ZEascl</t>
  </si>
  <si>
    <t>9781619698918</t>
  </si>
  <si>
    <t>BBCA7369</t>
  </si>
  <si>
    <t>DZascl</t>
  </si>
  <si>
    <t>9781619698895</t>
  </si>
  <si>
    <t>DSL3081</t>
  </si>
  <si>
    <t>Perfect Marriage, The (1-1-13)</t>
  </si>
  <si>
    <t>PFascl</t>
  </si>
  <si>
    <t>9781619698901</t>
  </si>
  <si>
    <t>PLY3081</t>
  </si>
  <si>
    <t>pH Miracle for Diabetes, The</t>
  </si>
  <si>
    <t>ZE8326</t>
  </si>
  <si>
    <t>9781478925989</t>
  </si>
  <si>
    <t>DZ8326</t>
  </si>
  <si>
    <t>9781478925965</t>
  </si>
  <si>
    <t>ZP8326</t>
  </si>
  <si>
    <t>9781478925958</t>
  </si>
  <si>
    <t>Play Ball!</t>
  </si>
  <si>
    <t>ZPan4p</t>
  </si>
  <si>
    <t>9781619699670</t>
  </si>
  <si>
    <t>HACD 041</t>
  </si>
  <si>
    <t>ZEan4p</t>
  </si>
  <si>
    <t>9781619699700</t>
  </si>
  <si>
    <t>BBCA7376</t>
  </si>
  <si>
    <t>Play Ball! (3-5-13)</t>
  </si>
  <si>
    <t>PFan4p</t>
  </si>
  <si>
    <t>9781619699694</t>
  </si>
  <si>
    <t>HAPL 041</t>
  </si>
  <si>
    <t>Player of Games, The</t>
  </si>
  <si>
    <t>DZb2zq</t>
  </si>
  <si>
    <t>9781611136753</t>
  </si>
  <si>
    <t>DSL2369</t>
  </si>
  <si>
    <t>Point and Shoot</t>
  </si>
  <si>
    <t>ZEaxii</t>
  </si>
  <si>
    <t>9781611132526</t>
  </si>
  <si>
    <t>BBCA7378</t>
  </si>
  <si>
    <t>DZaxii</t>
  </si>
  <si>
    <t>9781611131512</t>
  </si>
  <si>
    <t>DSL2668</t>
  </si>
  <si>
    <t>Point and Shoot (4-30-13)</t>
  </si>
  <si>
    <t>PFaxii</t>
  </si>
  <si>
    <t>9781611131529</t>
  </si>
  <si>
    <t>PLY2668</t>
  </si>
  <si>
    <t>Prophet, The</t>
  </si>
  <si>
    <t>ZEb30n</t>
  </si>
  <si>
    <t>9781619695184</t>
  </si>
  <si>
    <t>BBCA7273</t>
  </si>
  <si>
    <t>Pure</t>
  </si>
  <si>
    <t>ZPb17e</t>
  </si>
  <si>
    <t>9781611131369</t>
  </si>
  <si>
    <t>SLD2588</t>
  </si>
  <si>
    <t>PFb17e</t>
  </si>
  <si>
    <t>9781611131383</t>
  </si>
  <si>
    <t>PLY2588</t>
  </si>
  <si>
    <t>DZb17e</t>
  </si>
  <si>
    <t>9781611131376</t>
  </si>
  <si>
    <t>DSL2588</t>
  </si>
  <si>
    <t>Reading Promise, The</t>
  </si>
  <si>
    <t>DZb31c</t>
  </si>
  <si>
    <t>9781611137071</t>
  </si>
  <si>
    <t>DSL2388</t>
  </si>
  <si>
    <t>Reality Boy</t>
  </si>
  <si>
    <t>ZE8332</t>
  </si>
  <si>
    <t>9781478926221</t>
  </si>
  <si>
    <t>DZ8332</t>
  </si>
  <si>
    <t>9781478926207</t>
  </si>
  <si>
    <t>ZP8332</t>
  </si>
  <si>
    <t>9781478926191</t>
  </si>
  <si>
    <t>SR8332</t>
  </si>
  <si>
    <t>9781482973099</t>
  </si>
  <si>
    <t>Reality Boy (10-22-13)</t>
  </si>
  <si>
    <t>PF8332</t>
  </si>
  <si>
    <t>9781478926214</t>
  </si>
  <si>
    <t>Red Moon</t>
  </si>
  <si>
    <t>ZPaxin</t>
  </si>
  <si>
    <t>9781478925729</t>
  </si>
  <si>
    <t>SLD3372</t>
  </si>
  <si>
    <t>DZaxin</t>
  </si>
  <si>
    <t>9781478925736</t>
  </si>
  <si>
    <t>DSL3372</t>
  </si>
  <si>
    <t>Red Road, The</t>
  </si>
  <si>
    <t>DZ8931</t>
  </si>
  <si>
    <t>9781478981961</t>
  </si>
  <si>
    <t>ZE8931</t>
  </si>
  <si>
    <t>9781478981985</t>
  </si>
  <si>
    <t>ZP8931</t>
  </si>
  <si>
    <t>9781478981954</t>
  </si>
  <si>
    <t>Red Road, The (2-25-14)</t>
  </si>
  <si>
    <t>PF8931</t>
  </si>
  <si>
    <t>9781478981978</t>
  </si>
  <si>
    <t>Return to Me (1-15-13)</t>
  </si>
  <si>
    <t>PFb1ax</t>
  </si>
  <si>
    <t>9781619699076</t>
  </si>
  <si>
    <t>HAPL 047</t>
  </si>
  <si>
    <t>Reverend's Wife, The</t>
  </si>
  <si>
    <t>ZEb32p</t>
  </si>
  <si>
    <t>9781619691599</t>
  </si>
  <si>
    <t>BBCA6966</t>
  </si>
  <si>
    <t>Roomies</t>
  </si>
  <si>
    <t>ZE8612</t>
  </si>
  <si>
    <t>9781478926832</t>
  </si>
  <si>
    <t>DZ8612</t>
  </si>
  <si>
    <t>9781478926818</t>
  </si>
  <si>
    <t>SR8612</t>
  </si>
  <si>
    <t>9781482995787</t>
  </si>
  <si>
    <t>Roomies (12-24-13)</t>
  </si>
  <si>
    <t>PF8612</t>
  </si>
  <si>
    <t>9781478926825</t>
  </si>
  <si>
    <t>Saints of the Shadow Bible</t>
  </si>
  <si>
    <t>DZ8916</t>
  </si>
  <si>
    <t>9781478981718</t>
  </si>
  <si>
    <t>ZE8916</t>
  </si>
  <si>
    <t>9781478981732</t>
  </si>
  <si>
    <t>ZP8916</t>
  </si>
  <si>
    <t>9781478981701</t>
  </si>
  <si>
    <t>SR8916</t>
  </si>
  <si>
    <t>9781482997651</t>
  </si>
  <si>
    <t>Saints of the Shadow Bible (1-14-14)</t>
  </si>
  <si>
    <t>PF8916</t>
  </si>
  <si>
    <t>9781478981725</t>
  </si>
  <si>
    <t>Sasquatch Escape, The</t>
  </si>
  <si>
    <t>DZascm</t>
  </si>
  <si>
    <t>9781619699571</t>
  </si>
  <si>
    <t>HADD 042</t>
  </si>
  <si>
    <t>Sasquatch Escape, The (4-2-13)</t>
  </si>
  <si>
    <t>PFascm</t>
  </si>
  <si>
    <t>9781619699588</t>
  </si>
  <si>
    <t>HAPL 042</t>
  </si>
  <si>
    <t>Say You,Ĵre Sorry</t>
  </si>
  <si>
    <t>PFb1hb</t>
  </si>
  <si>
    <t>9781619695443</t>
  </si>
  <si>
    <t>PLY2930</t>
  </si>
  <si>
    <t>Say You're Sorry</t>
  </si>
  <si>
    <t>DZb1hb</t>
  </si>
  <si>
    <t>9781619695436</t>
  </si>
  <si>
    <t>DSL2930</t>
  </si>
  <si>
    <t>Scandalous Desires</t>
  </si>
  <si>
    <t>DZb1he</t>
  </si>
  <si>
    <t>9781611133035</t>
  </si>
  <si>
    <t>DSL2505</t>
  </si>
  <si>
    <t>School Revolution, The</t>
  </si>
  <si>
    <t>ZE8308</t>
  </si>
  <si>
    <t>9781478980278</t>
  </si>
  <si>
    <t>ZP8308</t>
  </si>
  <si>
    <t>9781478980247</t>
  </si>
  <si>
    <t>Schroder</t>
  </si>
  <si>
    <t>DZb1hh</t>
  </si>
  <si>
    <t>9781619699236</t>
  </si>
  <si>
    <t>DSL3089</t>
  </si>
  <si>
    <t>Schroder (2-1-13)</t>
  </si>
  <si>
    <t>PFb1hh</t>
  </si>
  <si>
    <t>9781619699243</t>
  </si>
  <si>
    <t>PLY3089</t>
  </si>
  <si>
    <t>Seriously ,Ķ I'm Kidding</t>
  </si>
  <si>
    <t>DZb1ig</t>
  </si>
  <si>
    <t>9781611132731</t>
  </si>
  <si>
    <t>DSL2493</t>
  </si>
  <si>
    <t>PFb1ig</t>
  </si>
  <si>
    <t>9781611133288</t>
  </si>
  <si>
    <t>PLY2493</t>
  </si>
  <si>
    <t>Shaman</t>
  </si>
  <si>
    <t>DZ8310</t>
  </si>
  <si>
    <t>9781478980339</t>
  </si>
  <si>
    <t>Shift, The</t>
  </si>
  <si>
    <t>DZb9hm</t>
  </si>
  <si>
    <t>9781478900986</t>
  </si>
  <si>
    <t>ZEb9hm</t>
  </si>
  <si>
    <t>9781478900955</t>
  </si>
  <si>
    <t>ZPb9hm</t>
  </si>
  <si>
    <t>9781478900979</t>
  </si>
  <si>
    <t>SRb9hm</t>
  </si>
  <si>
    <t>9781482992861</t>
  </si>
  <si>
    <t>Shining Girls, The</t>
  </si>
  <si>
    <t>ZEaxl4</t>
  </si>
  <si>
    <t>9781478952152</t>
  </si>
  <si>
    <t>BBCA7739</t>
  </si>
  <si>
    <t>DZaxl4</t>
  </si>
  <si>
    <t>9781478950875</t>
  </si>
  <si>
    <t>DSL3381</t>
  </si>
  <si>
    <t>SRaxl4</t>
  </si>
  <si>
    <t>9781482957624</t>
  </si>
  <si>
    <t>Shining Girls, The (6-4-13)</t>
  </si>
  <si>
    <t>PFaxl4</t>
  </si>
  <si>
    <t>9781478950882</t>
  </si>
  <si>
    <t>PLY3381</t>
  </si>
  <si>
    <t>Shoedog</t>
  </si>
  <si>
    <t>ZEaxj3</t>
  </si>
  <si>
    <t>9781478951384</t>
  </si>
  <si>
    <t>BBCA7749</t>
  </si>
  <si>
    <t>Shoedog (8-6-13)</t>
  </si>
  <si>
    <t>PFaxj3</t>
  </si>
  <si>
    <t>9781478951377</t>
  </si>
  <si>
    <t>PLY3394</t>
  </si>
  <si>
    <t>Signifying Rappers</t>
  </si>
  <si>
    <t>DZaxj5</t>
  </si>
  <si>
    <t>9781478951179</t>
  </si>
  <si>
    <t>DSL3395</t>
  </si>
  <si>
    <t>Signifying Rappers (7-23-13)</t>
  </si>
  <si>
    <t>PFaxj5</t>
  </si>
  <si>
    <t>9781478951186</t>
  </si>
  <si>
    <t>PLY3395</t>
  </si>
  <si>
    <t>Skeletons on the Zahara</t>
  </si>
  <si>
    <t>DZb8sa</t>
  </si>
  <si>
    <t>9781478900214</t>
  </si>
  <si>
    <t>ZPb8sa</t>
  </si>
  <si>
    <t>9781478900207</t>
  </si>
  <si>
    <t>Skinner</t>
  </si>
  <si>
    <t>ZPaxj6</t>
  </si>
  <si>
    <t>9781478951209</t>
  </si>
  <si>
    <t>SLD3390</t>
  </si>
  <si>
    <t>ZEaxj6</t>
  </si>
  <si>
    <t>9781478952176</t>
  </si>
  <si>
    <t>BBCA7744</t>
  </si>
  <si>
    <t>Skinner (7-9-13)</t>
  </si>
  <si>
    <t>PFaxj6</t>
  </si>
  <si>
    <t>9781478951223</t>
  </si>
  <si>
    <t>PLY3390</t>
  </si>
  <si>
    <t>Son of God</t>
  </si>
  <si>
    <t>DZ9462</t>
  </si>
  <si>
    <t>9781478955399</t>
  </si>
  <si>
    <t>ZE9462</t>
  </si>
  <si>
    <t>9781478955405</t>
  </si>
  <si>
    <t>ZP9462</t>
  </si>
  <si>
    <t>9781478955382</t>
  </si>
  <si>
    <t>Spontaneous Happiness</t>
  </si>
  <si>
    <t>DZb1p4</t>
  </si>
  <si>
    <t>9781611132892</t>
  </si>
  <si>
    <t>DSL2506</t>
  </si>
  <si>
    <t>Standing in Another Man's Grave</t>
  </si>
  <si>
    <t>ZPb1pw</t>
  </si>
  <si>
    <t>9781619698956</t>
  </si>
  <si>
    <t>SLD3082</t>
  </si>
  <si>
    <t>DZb1pw</t>
  </si>
  <si>
    <t>9781619698963</t>
  </si>
  <si>
    <t>DSL3082</t>
  </si>
  <si>
    <t>Standing in Another Man's Grave (1-1-13)</t>
  </si>
  <si>
    <t>PFb1pw</t>
  </si>
  <si>
    <t>9781619698970</t>
  </si>
  <si>
    <t>PLY3082</t>
  </si>
  <si>
    <t>State Showdown</t>
  </si>
  <si>
    <t>DZ8330</t>
  </si>
  <si>
    <t>9781478926122</t>
  </si>
  <si>
    <t>ZE8330</t>
  </si>
  <si>
    <t>9781478926146</t>
  </si>
  <si>
    <t>ZP8330</t>
  </si>
  <si>
    <t>9781478926115</t>
  </si>
  <si>
    <t>State Showdown (10-8-13)</t>
  </si>
  <si>
    <t>PF8330</t>
  </si>
  <si>
    <t>9781478926139</t>
  </si>
  <si>
    <t>Sweet Forever, The</t>
  </si>
  <si>
    <t>ZEb4bv</t>
  </si>
  <si>
    <t>9781478951469</t>
  </si>
  <si>
    <t>BBCA7752</t>
  </si>
  <si>
    <t>DZb4bv</t>
  </si>
  <si>
    <t>9781478951445</t>
  </si>
  <si>
    <t>DSL3397</t>
  </si>
  <si>
    <t>SRb4bv</t>
  </si>
  <si>
    <t>9781482961973</t>
  </si>
  <si>
    <t>Thicket, The</t>
  </si>
  <si>
    <t>ZE8304</t>
  </si>
  <si>
    <t>9781478980117</t>
  </si>
  <si>
    <t>DZ8304</t>
  </si>
  <si>
    <t>9781478980094</t>
  </si>
  <si>
    <t>ZP8304</t>
  </si>
  <si>
    <t>9781478980087</t>
  </si>
  <si>
    <t>SR8304</t>
  </si>
  <si>
    <t>9781482962000</t>
  </si>
  <si>
    <t>Thief of Shadows</t>
  </si>
  <si>
    <t>DZb3fs</t>
  </si>
  <si>
    <t>9781619691209</t>
  </si>
  <si>
    <t>DSL2798</t>
  </si>
  <si>
    <t>Third Eye, The</t>
  </si>
  <si>
    <t>ZPb396</t>
  </si>
  <si>
    <t>9781619691032</t>
  </si>
  <si>
    <t>HACD 034</t>
  </si>
  <si>
    <t>Timeless</t>
  </si>
  <si>
    <t>DZb3i6</t>
  </si>
  <si>
    <t>9781611131543</t>
  </si>
  <si>
    <t>DSL2665</t>
  </si>
  <si>
    <t>Tipping Point, The</t>
  </si>
  <si>
    <t>ZPb39w</t>
  </si>
  <si>
    <t>9781611133424</t>
  </si>
  <si>
    <t>SLD2507</t>
  </si>
  <si>
    <t>DZb39w</t>
  </si>
  <si>
    <t>9781600249464</t>
  </si>
  <si>
    <t>DSL2507</t>
  </si>
  <si>
    <t>Unbreakable</t>
  </si>
  <si>
    <t>ZE8329</t>
  </si>
  <si>
    <t>9781478926108</t>
  </si>
  <si>
    <t>DZ8329</t>
  </si>
  <si>
    <t>9781478926085</t>
  </si>
  <si>
    <t>ZP8329</t>
  </si>
  <si>
    <t>9781478926078</t>
  </si>
  <si>
    <t>SR8329</t>
  </si>
  <si>
    <t>9781482960877</t>
  </si>
  <si>
    <t>Unbreakable (10-1-13)</t>
  </si>
  <si>
    <t>PF8329</t>
  </si>
  <si>
    <t>9781478926092</t>
  </si>
  <si>
    <t>Under a Texas Sky</t>
  </si>
  <si>
    <t>ZPaxln</t>
  </si>
  <si>
    <t>9781478951322</t>
  </si>
  <si>
    <t>SLD3393</t>
  </si>
  <si>
    <t>ZEaxln</t>
  </si>
  <si>
    <t>9781478952206</t>
  </si>
  <si>
    <t>BBCA7748</t>
  </si>
  <si>
    <t>Unsaid</t>
  </si>
  <si>
    <t>DZb3nr</t>
  </si>
  <si>
    <t>9781611136838</t>
  </si>
  <si>
    <t>DSL2358</t>
  </si>
  <si>
    <t>Use of Weapons (4-1-13)</t>
  </si>
  <si>
    <t>PFascs</t>
  </si>
  <si>
    <t>9781611131178</t>
  </si>
  <si>
    <t>PLY2582</t>
  </si>
  <si>
    <t>Valley of Ashes</t>
  </si>
  <si>
    <t>ZEb3oa</t>
  </si>
  <si>
    <t>9781619691643</t>
  </si>
  <si>
    <t>BBCA7110</t>
  </si>
  <si>
    <t>Vanishing, The</t>
  </si>
  <si>
    <t>PFb2og</t>
  </si>
  <si>
    <t>9781619695214</t>
  </si>
  <si>
    <t>HAPL 037</t>
  </si>
  <si>
    <t>Visionist, The</t>
  </si>
  <si>
    <t>DZ8915</t>
  </si>
  <si>
    <t>9781478981671</t>
  </si>
  <si>
    <t>ZE8915</t>
  </si>
  <si>
    <t>9781478981695</t>
  </si>
  <si>
    <t>ZP8915</t>
  </si>
  <si>
    <t>9781478981664</t>
  </si>
  <si>
    <t>SR8915</t>
  </si>
  <si>
    <t>9781482996630</t>
  </si>
  <si>
    <t>Visionist, The (1-14-14)</t>
  </si>
  <si>
    <t>PF8915</t>
  </si>
  <si>
    <t>9781478981688</t>
  </si>
  <si>
    <t>Watching You</t>
  </si>
  <si>
    <t>DZ9230</t>
  </si>
  <si>
    <t>9781478982401</t>
  </si>
  <si>
    <t>PF9230</t>
  </si>
  <si>
    <t>9781478982418</t>
  </si>
  <si>
    <t>ZE9230</t>
  </si>
  <si>
    <t>9781478982425</t>
  </si>
  <si>
    <t>ZP9230</t>
  </si>
  <si>
    <t>9781478982395</t>
  </si>
  <si>
    <t>SR9230</t>
  </si>
  <si>
    <t>9781483002989</t>
  </si>
  <si>
    <t>We All Fall Down</t>
  </si>
  <si>
    <t>DZb3rl</t>
  </si>
  <si>
    <t>9781611131918</t>
  </si>
  <si>
    <t>HADD 029</t>
  </si>
  <si>
    <t>What Ever Happened to Baby Jane?</t>
  </si>
  <si>
    <t>ZE8325</t>
  </si>
  <si>
    <t>9781478925941</t>
  </si>
  <si>
    <t>ZP8325</t>
  </si>
  <si>
    <t>9781478980780</t>
  </si>
  <si>
    <t>What It Was</t>
  </si>
  <si>
    <t>ZEb3s1</t>
  </si>
  <si>
    <t>9781611132540</t>
  </si>
  <si>
    <t>BBCA6976</t>
  </si>
  <si>
    <t>What We Found in the Sofa and How It...</t>
  </si>
  <si>
    <t>SRaxlt</t>
  </si>
  <si>
    <t>9781482958003</t>
  </si>
  <si>
    <t>What We Found in the Sofa and How...</t>
  </si>
  <si>
    <t>DZaxlt</t>
  </si>
  <si>
    <t>9781478952237</t>
  </si>
  <si>
    <t>HADD 055</t>
  </si>
  <si>
    <t>ZEaxlt</t>
  </si>
  <si>
    <t>9781478952244</t>
  </si>
  <si>
    <t>BBCA7747</t>
  </si>
  <si>
    <t>Where'd You Go, Bernadette</t>
  </si>
  <si>
    <t>ZPb3t8</t>
  </si>
  <si>
    <t>9781619691100</t>
  </si>
  <si>
    <t>SLD2799</t>
  </si>
  <si>
    <t>DZb3t8</t>
  </si>
  <si>
    <t>9781619691117</t>
  </si>
  <si>
    <t>DSL2799</t>
  </si>
  <si>
    <t>PFb3t8</t>
  </si>
  <si>
    <t>9781619691124</t>
  </si>
  <si>
    <t>PLY2799</t>
  </si>
  <si>
    <t>Why We Broke Up</t>
  </si>
  <si>
    <t>PFb3ug</t>
  </si>
  <si>
    <t>9781611130027</t>
  </si>
  <si>
    <t>PLY2562</t>
  </si>
  <si>
    <t>DZb3ug</t>
  </si>
  <si>
    <t>9781611130034</t>
  </si>
  <si>
    <t>DSL2562</t>
  </si>
  <si>
    <t>Woe to Live On</t>
  </si>
  <si>
    <t>ZPb3vt</t>
  </si>
  <si>
    <t>9781611132007</t>
  </si>
  <si>
    <t>SLD2806</t>
  </si>
  <si>
    <t>Wuthering Nights</t>
  </si>
  <si>
    <t>ZEaxlw</t>
  </si>
  <si>
    <t>9781478952121</t>
  </si>
  <si>
    <t>BBCA7735</t>
  </si>
  <si>
    <t>DZaxlw</t>
  </si>
  <si>
    <t>9781478925835</t>
  </si>
  <si>
    <t>DSL3376</t>
  </si>
  <si>
    <t>SRaxlw</t>
  </si>
  <si>
    <t>9781482957860</t>
  </si>
  <si>
    <t>Wuthering Nights (5-1-13)</t>
  </si>
  <si>
    <t>PFaxlw</t>
  </si>
  <si>
    <t>9781478925842</t>
  </si>
  <si>
    <t>PLY3376</t>
  </si>
  <si>
    <t>Your Personal Paleo Code</t>
  </si>
  <si>
    <t>ZE8609</t>
  </si>
  <si>
    <t>9781478926719</t>
  </si>
  <si>
    <t>DZ8609</t>
  </si>
  <si>
    <t>9781478926696</t>
  </si>
  <si>
    <t>ZP8609</t>
  </si>
  <si>
    <t>9781478926689</t>
  </si>
  <si>
    <t>SR8609</t>
  </si>
  <si>
    <t>9781482995244</t>
  </si>
  <si>
    <t>Zom-B</t>
  </si>
  <si>
    <t>ZEan5n</t>
  </si>
  <si>
    <t>9781478924432</t>
  </si>
  <si>
    <t>BBCA7598</t>
  </si>
  <si>
    <t>ZPan5n</t>
  </si>
  <si>
    <t>9781619695498</t>
  </si>
  <si>
    <t>HACD 038</t>
  </si>
  <si>
    <t>PFan5n</t>
  </si>
  <si>
    <t>9781619695511</t>
  </si>
  <si>
    <t>HAPL 038</t>
  </si>
  <si>
    <t>DZan5n</t>
  </si>
  <si>
    <t>9781619695504</t>
  </si>
  <si>
    <t>HADD 038</t>
  </si>
  <si>
    <t>Zom-B Angels</t>
  </si>
  <si>
    <t>ZPaxly</t>
  </si>
  <si>
    <t>9781478951261</t>
  </si>
  <si>
    <t>HACD 054</t>
  </si>
  <si>
    <t>DZaxly</t>
  </si>
  <si>
    <t>9781478951278</t>
  </si>
  <si>
    <t>HADD 054</t>
  </si>
  <si>
    <t>Zom-B Baby</t>
  </si>
  <si>
    <t>ZE8331</t>
  </si>
  <si>
    <t>9781478926184</t>
  </si>
  <si>
    <t>DZ8331</t>
  </si>
  <si>
    <t>9781478926160</t>
  </si>
  <si>
    <t>ZP8331</t>
  </si>
  <si>
    <t>9781478926153</t>
  </si>
  <si>
    <t>Zom-B City</t>
  </si>
  <si>
    <t>DZascv</t>
  </si>
  <si>
    <t>9781619699632</t>
  </si>
  <si>
    <t>HADD 044</t>
  </si>
  <si>
    <t>Zom-B City (4-9-13)</t>
  </si>
  <si>
    <t>PFascv</t>
  </si>
  <si>
    <t>9781619699649</t>
  </si>
  <si>
    <t>HAPL 044</t>
  </si>
  <si>
    <t>Zom-B Gladiator</t>
  </si>
  <si>
    <t>DZ8921</t>
  </si>
  <si>
    <t>9781478981879</t>
  </si>
  <si>
    <t>SR8921</t>
  </si>
  <si>
    <t>9781482992878</t>
  </si>
  <si>
    <t>Zom-B Gladiator (1-7-14)</t>
  </si>
  <si>
    <t>PF8921</t>
  </si>
  <si>
    <t>9781478981886</t>
  </si>
  <si>
    <t>Zom-B Underground</t>
  </si>
  <si>
    <t>ZEb3y5</t>
  </si>
  <si>
    <t>9781619699014</t>
  </si>
  <si>
    <t>BBCA7371</t>
  </si>
  <si>
    <t>DZb3y5</t>
  </si>
  <si>
    <t>9781619698994</t>
  </si>
  <si>
    <t>HADD 046</t>
  </si>
  <si>
    <t>Zom-B Underground (1-1-13)</t>
  </si>
  <si>
    <t>PFb3y5</t>
  </si>
  <si>
    <t>9781619699007</t>
  </si>
  <si>
    <t>HAPL 046</t>
  </si>
  <si>
    <t>% due HCT</t>
  </si>
  <si>
    <t>Grand Total</t>
  </si>
  <si>
    <t>Gildan Total</t>
  </si>
  <si>
    <t>Hachette A Total</t>
  </si>
  <si>
    <t>Hachette B Total</t>
  </si>
  <si>
    <t># of Cases</t>
  </si>
  <si>
    <t>Total Due HCT</t>
  </si>
  <si>
    <t>Unit Fee</t>
  </si>
  <si>
    <t>Unit Cost</t>
  </si>
  <si>
    <t>Unit Pymnt</t>
  </si>
  <si>
    <t>BSA Mfg Cost</t>
  </si>
  <si>
    <t>Total Mfg Cost</t>
  </si>
  <si>
    <t>Product Type</t>
  </si>
  <si>
    <t>Distribution</t>
  </si>
  <si>
    <t>Digital</t>
  </si>
  <si>
    <t>85% Net Receipts</t>
  </si>
  <si>
    <t>88% Net Receipts</t>
  </si>
  <si>
    <t>Library CD and Playaway</t>
  </si>
  <si>
    <t>Retail CD and MP3 CD's</t>
  </si>
  <si>
    <t>77% Net Receipts less BSA Mfg Costs</t>
  </si>
  <si>
    <t>75% Net Receipts less BSA Mfg Costs</t>
  </si>
  <si>
    <t>Subtotal:</t>
  </si>
  <si>
    <t>Total Due for March 2014:</t>
  </si>
  <si>
    <t>SRP</t>
  </si>
  <si>
    <t>Flat Fees less BSA Mfg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</si>
</sst>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;[Red]\-#,##0.00"/>
  </numFmts>
  <fonts count="8" x14ac:knownFonts="1"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/>
    <xf numFmtId="38" fontId="3" fillId="0" borderId="0" xfId="0" applyNumberFormat="1" applyFont="1" applyFill="1" applyBorder="1" applyAlignment="1" applyProtection="1"/>
    <xf numFmtId="38" fontId="2" fillId="0" borderId="0" xfId="0" applyNumberFormat="1" applyFont="1"/>
    <xf numFmtId="38" fontId="1" fillId="2" borderId="1" xfId="0" applyNumberFormat="1" applyFont="1" applyFill="1" applyBorder="1" applyAlignment="1" applyProtection="1"/>
    <xf numFmtId="38" fontId="3" fillId="0" borderId="1" xfId="0" applyNumberFormat="1" applyFont="1" applyFill="1" applyBorder="1" applyAlignment="1" applyProtection="1"/>
    <xf numFmtId="38" fontId="1" fillId="3" borderId="1" xfId="0" applyNumberFormat="1" applyFont="1" applyFill="1" applyBorder="1" applyAlignment="1" applyProtection="1"/>
    <xf numFmtId="40" fontId="3" fillId="0" borderId="0" xfId="0" applyNumberFormat="1" applyFont="1" applyFill="1" applyBorder="1" applyAlignment="1" applyProtection="1"/>
    <xf numFmtId="40" fontId="2" fillId="0" borderId="0" xfId="0" applyNumberFormat="1" applyFont="1"/>
    <xf numFmtId="40" fontId="1" fillId="2" borderId="1" xfId="0" applyNumberFormat="1" applyFont="1" applyFill="1" applyBorder="1" applyAlignment="1" applyProtection="1"/>
    <xf numFmtId="40" fontId="3" fillId="0" borderId="1" xfId="0" applyNumberFormat="1" applyFont="1" applyFill="1" applyBorder="1" applyAlignment="1" applyProtection="1"/>
    <xf numFmtId="40" fontId="1" fillId="3" borderId="1" xfId="0" applyNumberFormat="1" applyFont="1" applyFill="1" applyBorder="1" applyAlignment="1" applyProtection="1"/>
    <xf numFmtId="0" fontId="5" fillId="0" borderId="0" xfId="0" applyFont="1" applyFill="1" applyBorder="1"/>
    <xf numFmtId="0" fontId="5" fillId="0" borderId="0" xfId="0" applyFont="1"/>
    <xf numFmtId="0" fontId="0" fillId="0" borderId="0" xfId="0" applyFont="1" applyFill="1" applyBorder="1"/>
    <xf numFmtId="0" fontId="0" fillId="0" borderId="0" xfId="0" applyFont="1"/>
    <xf numFmtId="0" fontId="6" fillId="0" borderId="0" xfId="0" applyNumberFormat="1" applyFont="1" applyFill="1" applyBorder="1" applyAlignment="1" applyProtection="1"/>
    <xf numFmtId="44" fontId="0" fillId="0" borderId="0" xfId="1" applyFont="1" applyFill="1" applyBorder="1"/>
    <xf numFmtId="0" fontId="5" fillId="2" borderId="0" xfId="0" applyFont="1" applyFill="1" applyBorder="1"/>
    <xf numFmtId="44" fontId="5" fillId="2" borderId="0" xfId="1" applyFont="1" applyFill="1" applyBorder="1"/>
    <xf numFmtId="0" fontId="5" fillId="3" borderId="0" xfId="0" applyFont="1" applyFill="1" applyBorder="1"/>
    <xf numFmtId="44" fontId="5" fillId="3" borderId="0" xfId="1" applyFont="1" applyFill="1" applyBorder="1"/>
    <xf numFmtId="0" fontId="7" fillId="2" borderId="0" xfId="0" applyNumberFormat="1" applyFont="1" applyFill="1" applyBorder="1" applyAlignment="1" applyProtection="1"/>
    <xf numFmtId="38" fontId="2" fillId="0" borderId="0" xfId="0" applyNumberFormat="1" applyFont="1" applyFill="1"/>
    <xf numFmtId="3" fontId="3" fillId="0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/>
    <xf numFmtId="3" fontId="2" fillId="0" borderId="0" xfId="0" applyNumberFormat="1" applyFont="1"/>
    <xf numFmtId="4" fontId="1" fillId="2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/>
    <xf numFmtId="4" fontId="1" fillId="3" borderId="1" xfId="0" applyNumberFormat="1" applyFont="1" applyFill="1" applyBorder="1" applyAlignment="1" applyProtection="1"/>
    <xf numFmtId="4" fontId="2" fillId="0" borderId="0" xfId="0" applyNumberFormat="1" applyFont="1"/>
    <xf numFmtId="0" fontId="3" fillId="3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workbookViewId="0">
      <pane ySplit="1" topLeftCell="A307" activePane="bottomLeft" state="frozen"/>
      <selection pane="bottomLeft" activeCell="N344" sqref="N344"/>
    </sheetView>
  </sheetViews>
  <sheetFormatPr defaultRowHeight="15.75" customHeight="1" outlineLevelRow="2" x14ac:dyDescent="0.2"/>
  <cols>
    <col min="1" max="1" width="30.125" style="1" bestFit="1" customWidth="1"/>
    <col min="2" max="2" width="7.625" style="1" bestFit="1" customWidth="1"/>
    <col min="3" max="3" width="12.25" style="1" bestFit="1" customWidth="1"/>
    <col min="4" max="4" width="13.625" style="1" bestFit="1" customWidth="1"/>
    <col min="5" max="5" width="10.25" style="1" bestFit="1" customWidth="1"/>
    <col min="6" max="6" width="12.25" style="1" bestFit="1" customWidth="1"/>
    <col min="7" max="7" width="5.875" style="1" bestFit="1" customWidth="1"/>
    <col min="8" max="8" width="8.5" style="1" bestFit="1" customWidth="1"/>
    <col min="9" max="9" width="8.125" style="11" bestFit="1" customWidth="1"/>
    <col min="10" max="10" width="9.875" style="1" bestFit="1" customWidth="1"/>
    <col min="11" max="11" width="9.5" style="11" bestFit="1" customWidth="1"/>
    <col min="12" max="12" width="11.5" style="1" bestFit="1" customWidth="1"/>
    <col min="13" max="13" width="7.375" style="11" bestFit="1" customWidth="1"/>
    <col min="14" max="14" width="8.625" style="1" bestFit="1" customWidth="1"/>
    <col min="15" max="16384" width="9" style="1"/>
  </cols>
  <sheetData>
    <row r="1" spans="1:14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2" t="s">
        <v>8</v>
      </c>
      <c r="J1" s="4" t="s">
        <v>9</v>
      </c>
      <c r="K1" s="12" t="s">
        <v>10</v>
      </c>
      <c r="L1" s="4" t="s">
        <v>11</v>
      </c>
      <c r="M1" s="12" t="s">
        <v>12</v>
      </c>
      <c r="N1" s="4" t="s">
        <v>2406</v>
      </c>
    </row>
    <row r="2" spans="1:14" ht="15.75" customHeight="1" outlineLevel="2" x14ac:dyDescent="0.2">
      <c r="A2" s="5" t="s">
        <v>18</v>
      </c>
      <c r="B2" s="5" t="s">
        <v>22</v>
      </c>
      <c r="C2" s="5" t="s">
        <v>23</v>
      </c>
      <c r="D2" s="5" t="s">
        <v>24</v>
      </c>
      <c r="E2" s="5"/>
      <c r="F2" s="5" t="s">
        <v>17</v>
      </c>
      <c r="G2" s="5">
        <v>99.98</v>
      </c>
      <c r="H2" s="6">
        <v>24.99</v>
      </c>
      <c r="I2" s="13">
        <v>1</v>
      </c>
      <c r="J2" s="6">
        <v>0</v>
      </c>
      <c r="K2" s="13">
        <v>0</v>
      </c>
      <c r="L2" s="6">
        <v>24.99</v>
      </c>
      <c r="M2" s="13">
        <v>1</v>
      </c>
      <c r="N2" s="6">
        <f t="shared" ref="N2:N23" si="0">L2*0.85</f>
        <v>21.241499999999998</v>
      </c>
    </row>
    <row r="3" spans="1:14" ht="15.75" customHeight="1" outlineLevel="2" x14ac:dyDescent="0.2">
      <c r="A3" s="5" t="s">
        <v>25</v>
      </c>
      <c r="B3" s="5" t="s">
        <v>26</v>
      </c>
      <c r="C3" s="5" t="s">
        <v>27</v>
      </c>
      <c r="D3" s="5" t="s">
        <v>24</v>
      </c>
      <c r="E3" s="5" t="s">
        <v>28</v>
      </c>
      <c r="F3" s="5" t="s">
        <v>17</v>
      </c>
      <c r="G3" s="5">
        <v>99.99</v>
      </c>
      <c r="H3" s="6">
        <v>52.99</v>
      </c>
      <c r="I3" s="13">
        <v>1</v>
      </c>
      <c r="J3" s="6">
        <v>0</v>
      </c>
      <c r="K3" s="13">
        <v>0</v>
      </c>
      <c r="L3" s="6">
        <v>52.99</v>
      </c>
      <c r="M3" s="13">
        <v>1</v>
      </c>
      <c r="N3" s="6">
        <f t="shared" si="0"/>
        <v>45.041499999999999</v>
      </c>
    </row>
    <row r="4" spans="1:14" ht="15.75" customHeight="1" outlineLevel="2" x14ac:dyDescent="0.2">
      <c r="A4" s="5" t="s">
        <v>29</v>
      </c>
      <c r="B4" s="5" t="s">
        <v>34</v>
      </c>
      <c r="C4" s="5" t="s">
        <v>35</v>
      </c>
      <c r="D4" s="5" t="s">
        <v>24</v>
      </c>
      <c r="E4" s="5" t="s">
        <v>36</v>
      </c>
      <c r="F4" s="5" t="s">
        <v>17</v>
      </c>
      <c r="G4" s="5">
        <v>79.989999999999995</v>
      </c>
      <c r="H4" s="6">
        <v>84.78</v>
      </c>
      <c r="I4" s="13">
        <v>2</v>
      </c>
      <c r="J4" s="6">
        <v>0</v>
      </c>
      <c r="K4" s="13">
        <v>0</v>
      </c>
      <c r="L4" s="6">
        <v>84.78</v>
      </c>
      <c r="M4" s="13">
        <v>2</v>
      </c>
      <c r="N4" s="6">
        <f t="shared" si="0"/>
        <v>72.063000000000002</v>
      </c>
    </row>
    <row r="5" spans="1:14" ht="15.75" customHeight="1" outlineLevel="2" x14ac:dyDescent="0.2">
      <c r="A5" s="5" t="s">
        <v>37</v>
      </c>
      <c r="B5" s="5" t="s">
        <v>40</v>
      </c>
      <c r="C5" s="5" t="s">
        <v>41</v>
      </c>
      <c r="D5" s="5" t="s">
        <v>24</v>
      </c>
      <c r="E5" s="5"/>
      <c r="F5" s="5" t="s">
        <v>17</v>
      </c>
      <c r="G5" s="5">
        <v>89.98</v>
      </c>
      <c r="H5" s="6">
        <v>95.38</v>
      </c>
      <c r="I5" s="13">
        <v>2</v>
      </c>
      <c r="J5" s="6">
        <v>0</v>
      </c>
      <c r="K5" s="13">
        <v>0</v>
      </c>
      <c r="L5" s="6">
        <v>95.38</v>
      </c>
      <c r="M5" s="13">
        <v>2</v>
      </c>
      <c r="N5" s="6">
        <f t="shared" si="0"/>
        <v>81.072999999999993</v>
      </c>
    </row>
    <row r="6" spans="1:14" ht="15.75" customHeight="1" outlineLevel="2" x14ac:dyDescent="0.2">
      <c r="A6" s="5" t="s">
        <v>44</v>
      </c>
      <c r="B6" s="5" t="s">
        <v>45</v>
      </c>
      <c r="C6" s="5" t="s">
        <v>46</v>
      </c>
      <c r="D6" s="5" t="s">
        <v>24</v>
      </c>
      <c r="E6" s="5"/>
      <c r="F6" s="5" t="s">
        <v>17</v>
      </c>
      <c r="G6" s="5">
        <v>79.98</v>
      </c>
      <c r="H6" s="6">
        <v>42.39</v>
      </c>
      <c r="I6" s="13">
        <v>1</v>
      </c>
      <c r="J6" s="6">
        <v>0</v>
      </c>
      <c r="K6" s="13">
        <v>0</v>
      </c>
      <c r="L6" s="6">
        <v>42.39</v>
      </c>
      <c r="M6" s="13">
        <v>1</v>
      </c>
      <c r="N6" s="6">
        <f t="shared" si="0"/>
        <v>36.031500000000001</v>
      </c>
    </row>
    <row r="7" spans="1:14" ht="15.75" customHeight="1" outlineLevel="2" x14ac:dyDescent="0.2">
      <c r="A7" s="5" t="s">
        <v>49</v>
      </c>
      <c r="B7" s="5" t="s">
        <v>50</v>
      </c>
      <c r="C7" s="5" t="s">
        <v>51</v>
      </c>
      <c r="D7" s="5" t="s">
        <v>24</v>
      </c>
      <c r="E7" s="5" t="s">
        <v>52</v>
      </c>
      <c r="F7" s="5" t="s">
        <v>17</v>
      </c>
      <c r="G7" s="5">
        <v>79.989999999999995</v>
      </c>
      <c r="H7" s="6">
        <v>42.39</v>
      </c>
      <c r="I7" s="13">
        <v>1</v>
      </c>
      <c r="J7" s="6">
        <v>0</v>
      </c>
      <c r="K7" s="13">
        <v>0</v>
      </c>
      <c r="L7" s="6">
        <v>42.39</v>
      </c>
      <c r="M7" s="13">
        <v>1</v>
      </c>
      <c r="N7" s="6">
        <f t="shared" si="0"/>
        <v>36.031500000000001</v>
      </c>
    </row>
    <row r="8" spans="1:14" ht="15.75" customHeight="1" outlineLevel="2" x14ac:dyDescent="0.2">
      <c r="A8" s="5" t="s">
        <v>53</v>
      </c>
      <c r="B8" s="5" t="s">
        <v>54</v>
      </c>
      <c r="C8" s="5" t="s">
        <v>55</v>
      </c>
      <c r="D8" s="5" t="s">
        <v>24</v>
      </c>
      <c r="E8" s="5"/>
      <c r="F8" s="5" t="s">
        <v>17</v>
      </c>
      <c r="G8" s="5">
        <v>79.98</v>
      </c>
      <c r="H8" s="6">
        <v>82.65</v>
      </c>
      <c r="I8" s="13">
        <v>3</v>
      </c>
      <c r="J8" s="6">
        <v>0</v>
      </c>
      <c r="K8" s="13">
        <v>0</v>
      </c>
      <c r="L8" s="6">
        <v>82.65</v>
      </c>
      <c r="M8" s="13">
        <v>3</v>
      </c>
      <c r="N8" s="6">
        <f t="shared" si="0"/>
        <v>70.252499999999998</v>
      </c>
    </row>
    <row r="9" spans="1:14" ht="15.75" customHeight="1" outlineLevel="2" x14ac:dyDescent="0.2">
      <c r="A9" s="5" t="s">
        <v>63</v>
      </c>
      <c r="B9" s="5" t="s">
        <v>64</v>
      </c>
      <c r="C9" s="5" t="s">
        <v>65</v>
      </c>
      <c r="D9" s="5" t="s">
        <v>24</v>
      </c>
      <c r="E9" s="5"/>
      <c r="F9" s="5" t="s">
        <v>17</v>
      </c>
      <c r="G9" s="5">
        <v>89.98</v>
      </c>
      <c r="H9" s="6">
        <v>109.69</v>
      </c>
      <c r="I9" s="13">
        <v>3</v>
      </c>
      <c r="J9" s="6">
        <v>0</v>
      </c>
      <c r="K9" s="13">
        <v>0</v>
      </c>
      <c r="L9" s="6">
        <v>109.69</v>
      </c>
      <c r="M9" s="13">
        <v>3</v>
      </c>
      <c r="N9" s="6">
        <f t="shared" si="0"/>
        <v>93.236499999999992</v>
      </c>
    </row>
    <row r="10" spans="1:14" ht="15.75" customHeight="1" outlineLevel="2" x14ac:dyDescent="0.2">
      <c r="A10" s="5" t="s">
        <v>70</v>
      </c>
      <c r="B10" s="5" t="s">
        <v>74</v>
      </c>
      <c r="C10" s="5" t="s">
        <v>75</v>
      </c>
      <c r="D10" s="5" t="s">
        <v>24</v>
      </c>
      <c r="E10" s="5" t="s">
        <v>76</v>
      </c>
      <c r="F10" s="5" t="s">
        <v>17</v>
      </c>
      <c r="G10" s="5">
        <v>89.99</v>
      </c>
      <c r="H10" s="6">
        <v>143.07</v>
      </c>
      <c r="I10" s="13">
        <v>3</v>
      </c>
      <c r="J10" s="6">
        <v>0</v>
      </c>
      <c r="K10" s="13">
        <v>0</v>
      </c>
      <c r="L10" s="6">
        <v>143.07</v>
      </c>
      <c r="M10" s="13">
        <v>3</v>
      </c>
      <c r="N10" s="6">
        <f t="shared" si="0"/>
        <v>121.6095</v>
      </c>
    </row>
    <row r="11" spans="1:14" ht="15.75" customHeight="1" outlineLevel="2" x14ac:dyDescent="0.2">
      <c r="A11" s="5" t="s">
        <v>94</v>
      </c>
      <c r="B11" s="5" t="s">
        <v>95</v>
      </c>
      <c r="C11" s="5" t="s">
        <v>96</v>
      </c>
      <c r="D11" s="5" t="s">
        <v>24</v>
      </c>
      <c r="E11" s="5"/>
      <c r="F11" s="5" t="s">
        <v>17</v>
      </c>
      <c r="G11" s="5">
        <v>79.98</v>
      </c>
      <c r="H11" s="6">
        <v>55.1</v>
      </c>
      <c r="I11" s="13">
        <v>2</v>
      </c>
      <c r="J11" s="6">
        <v>0</v>
      </c>
      <c r="K11" s="13">
        <v>0</v>
      </c>
      <c r="L11" s="6">
        <v>55.1</v>
      </c>
      <c r="M11" s="13">
        <v>2</v>
      </c>
      <c r="N11" s="6">
        <f t="shared" si="0"/>
        <v>46.835000000000001</v>
      </c>
    </row>
    <row r="12" spans="1:14" ht="15.75" customHeight="1" outlineLevel="2" x14ac:dyDescent="0.2">
      <c r="A12" s="5" t="s">
        <v>101</v>
      </c>
      <c r="B12" s="5" t="s">
        <v>104</v>
      </c>
      <c r="C12" s="5" t="s">
        <v>105</v>
      </c>
      <c r="D12" s="5" t="s">
        <v>24</v>
      </c>
      <c r="E12" s="5"/>
      <c r="F12" s="5" t="s">
        <v>17</v>
      </c>
      <c r="G12" s="5">
        <v>79.98</v>
      </c>
      <c r="H12" s="6">
        <v>130.37</v>
      </c>
      <c r="I12" s="13">
        <v>3</v>
      </c>
      <c r="J12" s="6">
        <v>0</v>
      </c>
      <c r="K12" s="13">
        <v>0</v>
      </c>
      <c r="L12" s="6">
        <v>130.37</v>
      </c>
      <c r="M12" s="13">
        <v>3</v>
      </c>
      <c r="N12" s="6">
        <f t="shared" si="0"/>
        <v>110.8145</v>
      </c>
    </row>
    <row r="13" spans="1:14" ht="15.75" customHeight="1" outlineLevel="2" x14ac:dyDescent="0.2">
      <c r="A13" s="5" t="s">
        <v>106</v>
      </c>
      <c r="B13" s="5" t="s">
        <v>107</v>
      </c>
      <c r="C13" s="5" t="s">
        <v>108</v>
      </c>
      <c r="D13" s="5" t="s">
        <v>24</v>
      </c>
      <c r="E13" s="5" t="s">
        <v>109</v>
      </c>
      <c r="F13" s="5" t="s">
        <v>17</v>
      </c>
      <c r="G13" s="5">
        <v>99.99</v>
      </c>
      <c r="H13" s="6">
        <v>158.97</v>
      </c>
      <c r="I13" s="13">
        <v>3</v>
      </c>
      <c r="J13" s="6">
        <v>0</v>
      </c>
      <c r="K13" s="13">
        <v>0</v>
      </c>
      <c r="L13" s="6">
        <v>158.97</v>
      </c>
      <c r="M13" s="13">
        <v>3</v>
      </c>
      <c r="N13" s="6">
        <f t="shared" si="0"/>
        <v>135.12449999999998</v>
      </c>
    </row>
    <row r="14" spans="1:14" ht="15.75" customHeight="1" outlineLevel="2" x14ac:dyDescent="0.2">
      <c r="A14" s="5" t="s">
        <v>110</v>
      </c>
      <c r="B14" s="5" t="s">
        <v>111</v>
      </c>
      <c r="C14" s="5" t="s">
        <v>112</v>
      </c>
      <c r="D14" s="5" t="s">
        <v>24</v>
      </c>
      <c r="E14" s="5"/>
      <c r="F14" s="5" t="s">
        <v>17</v>
      </c>
      <c r="G14" s="5">
        <v>79.98</v>
      </c>
      <c r="H14" s="6">
        <v>127.17</v>
      </c>
      <c r="I14" s="13">
        <v>3</v>
      </c>
      <c r="J14" s="6">
        <v>0</v>
      </c>
      <c r="K14" s="13">
        <v>0</v>
      </c>
      <c r="L14" s="6">
        <v>127.17</v>
      </c>
      <c r="M14" s="13">
        <v>3</v>
      </c>
      <c r="N14" s="6">
        <f t="shared" si="0"/>
        <v>108.0945</v>
      </c>
    </row>
    <row r="15" spans="1:14" ht="15.75" customHeight="1" outlineLevel="2" x14ac:dyDescent="0.2">
      <c r="A15" s="5" t="s">
        <v>124</v>
      </c>
      <c r="B15" s="5" t="s">
        <v>127</v>
      </c>
      <c r="C15" s="5" t="s">
        <v>128</v>
      </c>
      <c r="D15" s="5" t="s">
        <v>24</v>
      </c>
      <c r="E15" s="5"/>
      <c r="F15" s="5" t="s">
        <v>17</v>
      </c>
      <c r="G15" s="5">
        <v>99.98</v>
      </c>
      <c r="H15" s="6">
        <v>105.98</v>
      </c>
      <c r="I15" s="13">
        <v>2</v>
      </c>
      <c r="J15" s="6">
        <v>0</v>
      </c>
      <c r="K15" s="13">
        <v>0</v>
      </c>
      <c r="L15" s="6">
        <v>105.98</v>
      </c>
      <c r="M15" s="13">
        <v>2</v>
      </c>
      <c r="N15" s="6">
        <f t="shared" si="0"/>
        <v>90.082999999999998</v>
      </c>
    </row>
    <row r="16" spans="1:14" ht="15.75" customHeight="1" outlineLevel="2" x14ac:dyDescent="0.2">
      <c r="A16" s="5" t="s">
        <v>129</v>
      </c>
      <c r="B16" s="5" t="s">
        <v>134</v>
      </c>
      <c r="C16" s="5" t="s">
        <v>135</v>
      </c>
      <c r="D16" s="5" t="s">
        <v>24</v>
      </c>
      <c r="E16" s="5"/>
      <c r="F16" s="5" t="s">
        <v>17</v>
      </c>
      <c r="G16" s="5">
        <v>69.98</v>
      </c>
      <c r="H16" s="6">
        <v>37.090000000000003</v>
      </c>
      <c r="I16" s="13">
        <v>1</v>
      </c>
      <c r="J16" s="6">
        <v>0</v>
      </c>
      <c r="K16" s="13">
        <v>0</v>
      </c>
      <c r="L16" s="6">
        <v>37.090000000000003</v>
      </c>
      <c r="M16" s="13">
        <v>1</v>
      </c>
      <c r="N16" s="6">
        <f t="shared" si="0"/>
        <v>31.526500000000002</v>
      </c>
    </row>
    <row r="17" spans="1:14" ht="15.75" customHeight="1" outlineLevel="2" x14ac:dyDescent="0.2">
      <c r="A17" s="5" t="s">
        <v>136</v>
      </c>
      <c r="B17" s="5" t="s">
        <v>137</v>
      </c>
      <c r="C17" s="5" t="s">
        <v>138</v>
      </c>
      <c r="D17" s="5" t="s">
        <v>24</v>
      </c>
      <c r="E17" s="5" t="s">
        <v>139</v>
      </c>
      <c r="F17" s="5" t="s">
        <v>17</v>
      </c>
      <c r="G17" s="5">
        <v>54.99</v>
      </c>
      <c r="H17" s="6">
        <v>95.38</v>
      </c>
      <c r="I17" s="13">
        <v>2</v>
      </c>
      <c r="J17" s="6">
        <v>0</v>
      </c>
      <c r="K17" s="13">
        <v>0</v>
      </c>
      <c r="L17" s="6">
        <v>95.38</v>
      </c>
      <c r="M17" s="13">
        <v>2</v>
      </c>
      <c r="N17" s="6">
        <f t="shared" si="0"/>
        <v>81.072999999999993</v>
      </c>
    </row>
    <row r="18" spans="1:14" ht="15.75" customHeight="1" outlineLevel="2" x14ac:dyDescent="0.2">
      <c r="A18" s="5" t="s">
        <v>140</v>
      </c>
      <c r="B18" s="5" t="s">
        <v>141</v>
      </c>
      <c r="C18" s="5" t="s">
        <v>142</v>
      </c>
      <c r="D18" s="5" t="s">
        <v>24</v>
      </c>
      <c r="E18" s="5" t="s">
        <v>143</v>
      </c>
      <c r="F18" s="5" t="s">
        <v>17</v>
      </c>
      <c r="G18" s="5">
        <v>99.99</v>
      </c>
      <c r="H18" s="6">
        <v>52.99</v>
      </c>
      <c r="I18" s="13">
        <v>1</v>
      </c>
      <c r="J18" s="6">
        <v>0</v>
      </c>
      <c r="K18" s="13">
        <v>0</v>
      </c>
      <c r="L18" s="6">
        <v>52.99</v>
      </c>
      <c r="M18" s="13">
        <v>1</v>
      </c>
      <c r="N18" s="6">
        <f t="shared" si="0"/>
        <v>45.041499999999999</v>
      </c>
    </row>
    <row r="19" spans="1:14" ht="15.75" customHeight="1" outlineLevel="2" x14ac:dyDescent="0.2">
      <c r="A19" s="5" t="s">
        <v>144</v>
      </c>
      <c r="B19" s="5" t="s">
        <v>145</v>
      </c>
      <c r="C19" s="5" t="s">
        <v>146</v>
      </c>
      <c r="D19" s="5" t="s">
        <v>24</v>
      </c>
      <c r="E19" s="5"/>
      <c r="F19" s="5" t="s">
        <v>17</v>
      </c>
      <c r="G19" s="5">
        <v>79.98</v>
      </c>
      <c r="H19" s="6">
        <v>43.99</v>
      </c>
      <c r="I19" s="13">
        <v>1</v>
      </c>
      <c r="J19" s="6">
        <v>0</v>
      </c>
      <c r="K19" s="13">
        <v>0</v>
      </c>
      <c r="L19" s="6">
        <v>43.99</v>
      </c>
      <c r="M19" s="13">
        <v>1</v>
      </c>
      <c r="N19" s="6">
        <f t="shared" si="0"/>
        <v>37.391500000000001</v>
      </c>
    </row>
    <row r="20" spans="1:14" ht="15.75" customHeight="1" outlineLevel="2" x14ac:dyDescent="0.2">
      <c r="A20" s="5" t="s">
        <v>152</v>
      </c>
      <c r="B20" s="5" t="s">
        <v>153</v>
      </c>
      <c r="C20" s="5" t="s">
        <v>154</v>
      </c>
      <c r="D20" s="5" t="s">
        <v>24</v>
      </c>
      <c r="E20" s="5"/>
      <c r="F20" s="5" t="s">
        <v>17</v>
      </c>
      <c r="G20" s="5">
        <v>89.98</v>
      </c>
      <c r="H20" s="6">
        <v>313.18</v>
      </c>
      <c r="I20" s="13">
        <v>10</v>
      </c>
      <c r="J20" s="6">
        <v>0</v>
      </c>
      <c r="K20" s="13">
        <v>0</v>
      </c>
      <c r="L20" s="6">
        <v>313.18</v>
      </c>
      <c r="M20" s="13">
        <v>10</v>
      </c>
      <c r="N20" s="6">
        <f t="shared" si="0"/>
        <v>266.20299999999997</v>
      </c>
    </row>
    <row r="21" spans="1:14" ht="15.75" customHeight="1" outlineLevel="2" x14ac:dyDescent="0.2">
      <c r="A21" s="5" t="s">
        <v>164</v>
      </c>
      <c r="B21" s="5" t="s">
        <v>165</v>
      </c>
      <c r="C21" s="5" t="s">
        <v>166</v>
      </c>
      <c r="D21" s="5" t="s">
        <v>24</v>
      </c>
      <c r="E21" s="5" t="s">
        <v>167</v>
      </c>
      <c r="F21" s="5" t="s">
        <v>17</v>
      </c>
      <c r="G21" s="5">
        <v>99.99</v>
      </c>
      <c r="H21" s="6">
        <v>52.99</v>
      </c>
      <c r="I21" s="13">
        <v>1</v>
      </c>
      <c r="J21" s="6">
        <v>0</v>
      </c>
      <c r="K21" s="13">
        <v>0</v>
      </c>
      <c r="L21" s="6">
        <v>52.99</v>
      </c>
      <c r="M21" s="13">
        <v>1</v>
      </c>
      <c r="N21" s="6">
        <f t="shared" si="0"/>
        <v>45.041499999999999</v>
      </c>
    </row>
    <row r="22" spans="1:14" ht="15.75" customHeight="1" outlineLevel="2" x14ac:dyDescent="0.2">
      <c r="A22" s="5" t="s">
        <v>171</v>
      </c>
      <c r="B22" s="5" t="s">
        <v>172</v>
      </c>
      <c r="C22" s="5" t="s">
        <v>173</v>
      </c>
      <c r="D22" s="5" t="s">
        <v>24</v>
      </c>
      <c r="E22" s="5"/>
      <c r="F22" s="5" t="s">
        <v>17</v>
      </c>
      <c r="G22" s="5">
        <v>89.98</v>
      </c>
      <c r="H22" s="6">
        <v>295.69</v>
      </c>
      <c r="I22" s="13">
        <v>9</v>
      </c>
      <c r="J22" s="6">
        <v>0</v>
      </c>
      <c r="K22" s="13">
        <v>0</v>
      </c>
      <c r="L22" s="6">
        <v>295.69</v>
      </c>
      <c r="M22" s="13">
        <v>9</v>
      </c>
      <c r="N22" s="6">
        <f t="shared" si="0"/>
        <v>251.3365</v>
      </c>
    </row>
    <row r="23" spans="1:14" ht="15.75" customHeight="1" outlineLevel="2" x14ac:dyDescent="0.2">
      <c r="A23" s="5" t="s">
        <v>180</v>
      </c>
      <c r="B23" s="5" t="s">
        <v>181</v>
      </c>
      <c r="C23" s="5" t="s">
        <v>182</v>
      </c>
      <c r="D23" s="5" t="s">
        <v>24</v>
      </c>
      <c r="E23" s="5"/>
      <c r="F23" s="5" t="s">
        <v>17</v>
      </c>
      <c r="G23" s="5">
        <v>79.98</v>
      </c>
      <c r="H23" s="6">
        <v>127.17</v>
      </c>
      <c r="I23" s="13">
        <v>3</v>
      </c>
      <c r="J23" s="6">
        <v>0</v>
      </c>
      <c r="K23" s="13">
        <v>0</v>
      </c>
      <c r="L23" s="6">
        <v>127.17</v>
      </c>
      <c r="M23" s="13">
        <v>3</v>
      </c>
      <c r="N23" s="6">
        <f t="shared" si="0"/>
        <v>108.0945</v>
      </c>
    </row>
    <row r="24" spans="1:14" ht="15.75" customHeight="1" outlineLevel="1" x14ac:dyDescent="0.2">
      <c r="A24" s="5"/>
      <c r="B24" s="5"/>
      <c r="C24" s="5"/>
      <c r="D24" s="5"/>
      <c r="E24" s="5"/>
      <c r="F24" s="7" t="s">
        <v>2408</v>
      </c>
      <c r="G24" s="40"/>
      <c r="H24" s="8">
        <f t="shared" ref="H24:N24" si="1">SUBTOTAL(9,H2:H23)</f>
        <v>2274.4</v>
      </c>
      <c r="I24" s="14">
        <f t="shared" si="1"/>
        <v>58</v>
      </c>
      <c r="J24" s="8">
        <f t="shared" si="1"/>
        <v>0</v>
      </c>
      <c r="K24" s="14">
        <f t="shared" si="1"/>
        <v>0</v>
      </c>
      <c r="L24" s="8">
        <f t="shared" si="1"/>
        <v>2274.4</v>
      </c>
      <c r="M24" s="14">
        <f t="shared" si="1"/>
        <v>58</v>
      </c>
      <c r="N24" s="8">
        <f t="shared" si="1"/>
        <v>1933.24</v>
      </c>
    </row>
    <row r="25" spans="1:14" ht="15.75" customHeight="1" outlineLevel="2" x14ac:dyDescent="0.2">
      <c r="A25" s="5" t="s">
        <v>187</v>
      </c>
      <c r="B25" s="5" t="s">
        <v>192</v>
      </c>
      <c r="C25" s="5" t="s">
        <v>193</v>
      </c>
      <c r="D25" s="5" t="s">
        <v>24</v>
      </c>
      <c r="E25" s="5" t="s">
        <v>194</v>
      </c>
      <c r="F25" s="5" t="s">
        <v>191</v>
      </c>
      <c r="G25" s="5">
        <v>44.99</v>
      </c>
      <c r="H25" s="6">
        <v>166.88</v>
      </c>
      <c r="I25" s="13">
        <v>7</v>
      </c>
      <c r="J25" s="6">
        <v>0</v>
      </c>
      <c r="K25" s="13">
        <v>0</v>
      </c>
      <c r="L25" s="6">
        <v>166.88</v>
      </c>
      <c r="M25" s="13">
        <v>7</v>
      </c>
      <c r="N25" s="6">
        <f t="shared" ref="N25:N56" si="2">L25*0.88</f>
        <v>146.8544</v>
      </c>
    </row>
    <row r="26" spans="1:14" ht="15.75" customHeight="1" outlineLevel="2" x14ac:dyDescent="0.2">
      <c r="A26" s="5" t="s">
        <v>195</v>
      </c>
      <c r="B26" s="5" t="s">
        <v>196</v>
      </c>
      <c r="C26" s="5" t="s">
        <v>197</v>
      </c>
      <c r="D26" s="5" t="s">
        <v>24</v>
      </c>
      <c r="E26" s="5" t="s">
        <v>198</v>
      </c>
      <c r="F26" s="5" t="s">
        <v>191</v>
      </c>
      <c r="G26" s="5">
        <v>44.99</v>
      </c>
      <c r="H26" s="6">
        <v>47.68</v>
      </c>
      <c r="I26" s="13">
        <v>2</v>
      </c>
      <c r="J26" s="6">
        <v>0</v>
      </c>
      <c r="K26" s="13">
        <v>0</v>
      </c>
      <c r="L26" s="6">
        <v>47.68</v>
      </c>
      <c r="M26" s="13">
        <v>2</v>
      </c>
      <c r="N26" s="6">
        <f t="shared" si="2"/>
        <v>41.958399999999997</v>
      </c>
    </row>
    <row r="27" spans="1:14" ht="15.75" customHeight="1" outlineLevel="2" x14ac:dyDescent="0.2">
      <c r="A27" s="5" t="s">
        <v>199</v>
      </c>
      <c r="B27" s="5" t="s">
        <v>203</v>
      </c>
      <c r="C27" s="5" t="s">
        <v>204</v>
      </c>
      <c r="D27" s="5" t="s">
        <v>24</v>
      </c>
      <c r="E27" s="5" t="s">
        <v>205</v>
      </c>
      <c r="F27" s="5" t="s">
        <v>191</v>
      </c>
      <c r="G27" s="5">
        <v>44.99</v>
      </c>
      <c r="H27" s="6">
        <v>712.52</v>
      </c>
      <c r="I27" s="13">
        <v>30</v>
      </c>
      <c r="J27" s="6">
        <v>0</v>
      </c>
      <c r="K27" s="13">
        <v>0</v>
      </c>
      <c r="L27" s="6">
        <v>712.52</v>
      </c>
      <c r="M27" s="13">
        <v>30</v>
      </c>
      <c r="N27" s="6">
        <f t="shared" si="2"/>
        <v>627.01760000000002</v>
      </c>
    </row>
    <row r="28" spans="1:14" ht="15.75" customHeight="1" outlineLevel="2" x14ac:dyDescent="0.2">
      <c r="A28" s="5" t="s">
        <v>206</v>
      </c>
      <c r="B28" s="5" t="s">
        <v>207</v>
      </c>
      <c r="C28" s="5" t="s">
        <v>208</v>
      </c>
      <c r="D28" s="5" t="s">
        <v>24</v>
      </c>
      <c r="E28" s="5" t="s">
        <v>209</v>
      </c>
      <c r="F28" s="5" t="s">
        <v>191</v>
      </c>
      <c r="G28" s="5">
        <v>49.99</v>
      </c>
      <c r="H28" s="6">
        <v>105.96</v>
      </c>
      <c r="I28" s="13">
        <v>4</v>
      </c>
      <c r="J28" s="6">
        <v>0</v>
      </c>
      <c r="K28" s="13">
        <v>0</v>
      </c>
      <c r="L28" s="6">
        <v>105.96</v>
      </c>
      <c r="M28" s="13">
        <v>4</v>
      </c>
      <c r="N28" s="6">
        <f t="shared" si="2"/>
        <v>93.244799999999998</v>
      </c>
    </row>
    <row r="29" spans="1:14" ht="15.75" customHeight="1" outlineLevel="2" x14ac:dyDescent="0.2">
      <c r="A29" s="5" t="s">
        <v>210</v>
      </c>
      <c r="B29" s="5" t="s">
        <v>211</v>
      </c>
      <c r="C29" s="5" t="s">
        <v>212</v>
      </c>
      <c r="D29" s="5" t="s">
        <v>24</v>
      </c>
      <c r="E29" s="5" t="s">
        <v>213</v>
      </c>
      <c r="F29" s="5" t="s">
        <v>191</v>
      </c>
      <c r="G29" s="5">
        <v>49.99</v>
      </c>
      <c r="H29" s="6">
        <v>132.44999999999999</v>
      </c>
      <c r="I29" s="13">
        <v>5</v>
      </c>
      <c r="J29" s="6">
        <v>0</v>
      </c>
      <c r="K29" s="13">
        <v>0</v>
      </c>
      <c r="L29" s="6">
        <v>132.44999999999999</v>
      </c>
      <c r="M29" s="13">
        <v>5</v>
      </c>
      <c r="N29" s="6">
        <f t="shared" si="2"/>
        <v>116.556</v>
      </c>
    </row>
    <row r="30" spans="1:14" ht="15.75" customHeight="1" outlineLevel="2" x14ac:dyDescent="0.2">
      <c r="A30" s="5" t="s">
        <v>214</v>
      </c>
      <c r="B30" s="5" t="s">
        <v>215</v>
      </c>
      <c r="C30" s="5" t="s">
        <v>216</v>
      </c>
      <c r="D30" s="5" t="s">
        <v>24</v>
      </c>
      <c r="E30" s="5" t="s">
        <v>217</v>
      </c>
      <c r="F30" s="5" t="s">
        <v>191</v>
      </c>
      <c r="G30" s="5">
        <v>59.99</v>
      </c>
      <c r="H30" s="6">
        <v>63.58</v>
      </c>
      <c r="I30" s="13">
        <v>2</v>
      </c>
      <c r="J30" s="6">
        <v>0</v>
      </c>
      <c r="K30" s="13">
        <v>0</v>
      </c>
      <c r="L30" s="6">
        <v>63.58</v>
      </c>
      <c r="M30" s="13">
        <v>2</v>
      </c>
      <c r="N30" s="6">
        <f t="shared" si="2"/>
        <v>55.950400000000002</v>
      </c>
    </row>
    <row r="31" spans="1:14" ht="15.75" customHeight="1" outlineLevel="2" x14ac:dyDescent="0.2">
      <c r="A31" s="5" t="s">
        <v>218</v>
      </c>
      <c r="B31" s="5" t="s">
        <v>219</v>
      </c>
      <c r="C31" s="5" t="s">
        <v>220</v>
      </c>
      <c r="D31" s="5" t="s">
        <v>24</v>
      </c>
      <c r="E31" s="5" t="s">
        <v>221</v>
      </c>
      <c r="F31" s="5" t="s">
        <v>191</v>
      </c>
      <c r="G31" s="5">
        <v>14.99</v>
      </c>
      <c r="H31" s="6">
        <v>23.82</v>
      </c>
      <c r="I31" s="13">
        <v>3</v>
      </c>
      <c r="J31" s="6">
        <v>0</v>
      </c>
      <c r="K31" s="13">
        <v>0</v>
      </c>
      <c r="L31" s="6">
        <v>23.82</v>
      </c>
      <c r="M31" s="13">
        <v>3</v>
      </c>
      <c r="N31" s="6">
        <f t="shared" si="2"/>
        <v>20.961600000000001</v>
      </c>
    </row>
    <row r="32" spans="1:14" ht="15.75" customHeight="1" outlineLevel="2" x14ac:dyDescent="0.2">
      <c r="A32" s="5" t="s">
        <v>226</v>
      </c>
      <c r="B32" s="5" t="s">
        <v>227</v>
      </c>
      <c r="C32" s="5" t="s">
        <v>228</v>
      </c>
      <c r="D32" s="5" t="s">
        <v>24</v>
      </c>
      <c r="E32" s="5" t="s">
        <v>229</v>
      </c>
      <c r="F32" s="5" t="s">
        <v>191</v>
      </c>
      <c r="G32" s="5">
        <v>69.989999999999995</v>
      </c>
      <c r="H32" s="6">
        <v>37.090000000000003</v>
      </c>
      <c r="I32" s="13">
        <v>1</v>
      </c>
      <c r="J32" s="6">
        <v>0</v>
      </c>
      <c r="K32" s="13">
        <v>0</v>
      </c>
      <c r="L32" s="6">
        <v>37.090000000000003</v>
      </c>
      <c r="M32" s="13">
        <v>1</v>
      </c>
      <c r="N32" s="6">
        <f t="shared" si="2"/>
        <v>32.639200000000002</v>
      </c>
    </row>
    <row r="33" spans="1:14" ht="15.75" customHeight="1" outlineLevel="2" x14ac:dyDescent="0.2">
      <c r="A33" s="5" t="s">
        <v>230</v>
      </c>
      <c r="B33" s="5" t="s">
        <v>231</v>
      </c>
      <c r="C33" s="5" t="s">
        <v>232</v>
      </c>
      <c r="D33" s="5" t="s">
        <v>24</v>
      </c>
      <c r="E33" s="5" t="s">
        <v>233</v>
      </c>
      <c r="F33" s="5" t="s">
        <v>191</v>
      </c>
      <c r="G33" s="5">
        <v>69.989999999999995</v>
      </c>
      <c r="H33" s="6">
        <v>292.54000000000002</v>
      </c>
      <c r="I33" s="13">
        <v>8</v>
      </c>
      <c r="J33" s="6">
        <v>0</v>
      </c>
      <c r="K33" s="13">
        <v>0</v>
      </c>
      <c r="L33" s="6">
        <v>292.54000000000002</v>
      </c>
      <c r="M33" s="13">
        <v>8</v>
      </c>
      <c r="N33" s="6">
        <f t="shared" si="2"/>
        <v>257.43520000000001</v>
      </c>
    </row>
    <row r="34" spans="1:14" ht="15.75" customHeight="1" outlineLevel="2" x14ac:dyDescent="0.2">
      <c r="A34" s="5" t="s">
        <v>234</v>
      </c>
      <c r="B34" s="5" t="s">
        <v>235</v>
      </c>
      <c r="C34" s="5" t="s">
        <v>236</v>
      </c>
      <c r="D34" s="5" t="s">
        <v>24</v>
      </c>
      <c r="E34" s="5" t="s">
        <v>237</v>
      </c>
      <c r="F34" s="5" t="s">
        <v>191</v>
      </c>
      <c r="G34" s="5">
        <v>49.99</v>
      </c>
      <c r="H34" s="6">
        <v>52.98</v>
      </c>
      <c r="I34" s="13">
        <v>2</v>
      </c>
      <c r="J34" s="6">
        <v>0</v>
      </c>
      <c r="K34" s="13">
        <v>0</v>
      </c>
      <c r="L34" s="6">
        <v>52.98</v>
      </c>
      <c r="M34" s="13">
        <v>2</v>
      </c>
      <c r="N34" s="6">
        <f t="shared" si="2"/>
        <v>46.622399999999999</v>
      </c>
    </row>
    <row r="35" spans="1:14" ht="15.75" customHeight="1" outlineLevel="2" x14ac:dyDescent="0.2">
      <c r="A35" s="5" t="s">
        <v>238</v>
      </c>
      <c r="B35" s="5" t="s">
        <v>242</v>
      </c>
      <c r="C35" s="5" t="s">
        <v>243</v>
      </c>
      <c r="D35" s="5" t="s">
        <v>24</v>
      </c>
      <c r="E35" s="5" t="s">
        <v>244</v>
      </c>
      <c r="F35" s="5" t="s">
        <v>191</v>
      </c>
      <c r="G35" s="5">
        <v>39.99</v>
      </c>
      <c r="H35" s="6">
        <v>193.93</v>
      </c>
      <c r="I35" s="13">
        <v>9</v>
      </c>
      <c r="J35" s="6">
        <v>0</v>
      </c>
      <c r="K35" s="13">
        <v>0</v>
      </c>
      <c r="L35" s="6">
        <v>193.93</v>
      </c>
      <c r="M35" s="13">
        <v>9</v>
      </c>
      <c r="N35" s="6">
        <f t="shared" si="2"/>
        <v>170.6584</v>
      </c>
    </row>
    <row r="36" spans="1:14" ht="15.75" customHeight="1" outlineLevel="2" x14ac:dyDescent="0.2">
      <c r="A36" s="5" t="s">
        <v>245</v>
      </c>
      <c r="B36" s="5" t="s">
        <v>249</v>
      </c>
      <c r="C36" s="5" t="s">
        <v>250</v>
      </c>
      <c r="D36" s="5" t="s">
        <v>24</v>
      </c>
      <c r="E36" s="5" t="s">
        <v>251</v>
      </c>
      <c r="F36" s="5" t="s">
        <v>191</v>
      </c>
      <c r="G36" s="5">
        <v>59.99</v>
      </c>
      <c r="H36" s="6">
        <v>286.11</v>
      </c>
      <c r="I36" s="13">
        <v>9</v>
      </c>
      <c r="J36" s="6">
        <v>0</v>
      </c>
      <c r="K36" s="13">
        <v>0</v>
      </c>
      <c r="L36" s="6">
        <v>286.11</v>
      </c>
      <c r="M36" s="13">
        <v>9</v>
      </c>
      <c r="N36" s="6">
        <f t="shared" si="2"/>
        <v>251.77680000000001</v>
      </c>
    </row>
    <row r="37" spans="1:14" ht="15.75" customHeight="1" outlineLevel="2" x14ac:dyDescent="0.2">
      <c r="A37" s="5" t="s">
        <v>252</v>
      </c>
      <c r="B37" s="5" t="s">
        <v>253</v>
      </c>
      <c r="C37" s="5" t="s">
        <v>254</v>
      </c>
      <c r="D37" s="5" t="s">
        <v>24</v>
      </c>
      <c r="E37" s="5" t="s">
        <v>255</v>
      </c>
      <c r="F37" s="5" t="s">
        <v>191</v>
      </c>
      <c r="G37" s="5">
        <v>39.99</v>
      </c>
      <c r="H37" s="6">
        <v>42.38</v>
      </c>
      <c r="I37" s="13">
        <v>2</v>
      </c>
      <c r="J37" s="6">
        <v>0</v>
      </c>
      <c r="K37" s="13">
        <v>0</v>
      </c>
      <c r="L37" s="6">
        <v>42.38</v>
      </c>
      <c r="M37" s="13">
        <v>2</v>
      </c>
      <c r="N37" s="6">
        <f t="shared" si="2"/>
        <v>37.294400000000003</v>
      </c>
    </row>
    <row r="38" spans="1:14" ht="15.75" customHeight="1" outlineLevel="2" x14ac:dyDescent="0.2">
      <c r="A38" s="5" t="s">
        <v>256</v>
      </c>
      <c r="B38" s="5" t="s">
        <v>257</v>
      </c>
      <c r="C38" s="5" t="s">
        <v>258</v>
      </c>
      <c r="D38" s="5" t="s">
        <v>24</v>
      </c>
      <c r="E38" s="5" t="s">
        <v>259</v>
      </c>
      <c r="F38" s="5" t="s">
        <v>191</v>
      </c>
      <c r="G38" s="5">
        <v>19.989999999999998</v>
      </c>
      <c r="H38" s="6">
        <v>52.95</v>
      </c>
      <c r="I38" s="13">
        <v>5</v>
      </c>
      <c r="J38" s="6">
        <v>0</v>
      </c>
      <c r="K38" s="13">
        <v>0</v>
      </c>
      <c r="L38" s="6">
        <v>52.95</v>
      </c>
      <c r="M38" s="13">
        <v>5</v>
      </c>
      <c r="N38" s="6">
        <f t="shared" si="2"/>
        <v>46.596000000000004</v>
      </c>
    </row>
    <row r="39" spans="1:14" ht="15.75" customHeight="1" outlineLevel="2" x14ac:dyDescent="0.2">
      <c r="A39" s="5" t="s">
        <v>260</v>
      </c>
      <c r="B39" s="5" t="s">
        <v>264</v>
      </c>
      <c r="C39" s="5" t="s">
        <v>265</v>
      </c>
      <c r="D39" s="5" t="s">
        <v>24</v>
      </c>
      <c r="E39" s="5" t="s">
        <v>266</v>
      </c>
      <c r="F39" s="5" t="s">
        <v>191</v>
      </c>
      <c r="G39" s="5">
        <v>24.99</v>
      </c>
      <c r="H39" s="6">
        <v>52.96</v>
      </c>
      <c r="I39" s="13">
        <v>4</v>
      </c>
      <c r="J39" s="6">
        <v>0</v>
      </c>
      <c r="K39" s="13">
        <v>0</v>
      </c>
      <c r="L39" s="6">
        <v>52.96</v>
      </c>
      <c r="M39" s="13">
        <v>4</v>
      </c>
      <c r="N39" s="6">
        <f t="shared" si="2"/>
        <v>46.604800000000004</v>
      </c>
    </row>
    <row r="40" spans="1:14" ht="15.75" customHeight="1" outlineLevel="2" x14ac:dyDescent="0.2">
      <c r="A40" s="5" t="s">
        <v>267</v>
      </c>
      <c r="B40" s="5" t="s">
        <v>271</v>
      </c>
      <c r="C40" s="5" t="s">
        <v>272</v>
      </c>
      <c r="D40" s="5" t="s">
        <v>24</v>
      </c>
      <c r="E40" s="5" t="s">
        <v>273</v>
      </c>
      <c r="F40" s="5" t="s">
        <v>191</v>
      </c>
      <c r="G40" s="5">
        <v>59.99</v>
      </c>
      <c r="H40" s="6">
        <v>347.9</v>
      </c>
      <c r="I40" s="13">
        <v>11</v>
      </c>
      <c r="J40" s="6">
        <v>0</v>
      </c>
      <c r="K40" s="13">
        <v>0</v>
      </c>
      <c r="L40" s="6">
        <v>347.9</v>
      </c>
      <c r="M40" s="13">
        <v>11</v>
      </c>
      <c r="N40" s="6">
        <f t="shared" si="2"/>
        <v>306.15199999999999</v>
      </c>
    </row>
    <row r="41" spans="1:14" ht="15.75" customHeight="1" outlineLevel="2" x14ac:dyDescent="0.2">
      <c r="A41" s="5" t="s">
        <v>274</v>
      </c>
      <c r="B41" s="5" t="s">
        <v>275</v>
      </c>
      <c r="C41" s="5" t="s">
        <v>276</v>
      </c>
      <c r="D41" s="5" t="s">
        <v>24</v>
      </c>
      <c r="E41" s="5" t="s">
        <v>277</v>
      </c>
      <c r="F41" s="5" t="s">
        <v>191</v>
      </c>
      <c r="G41" s="5">
        <v>59.99</v>
      </c>
      <c r="H41" s="6">
        <v>127.16</v>
      </c>
      <c r="I41" s="13">
        <v>4</v>
      </c>
      <c r="J41" s="6">
        <v>0</v>
      </c>
      <c r="K41" s="13">
        <v>0</v>
      </c>
      <c r="L41" s="6">
        <v>127.16</v>
      </c>
      <c r="M41" s="13">
        <v>4</v>
      </c>
      <c r="N41" s="6">
        <f t="shared" si="2"/>
        <v>111.9008</v>
      </c>
    </row>
    <row r="42" spans="1:14" ht="15.75" customHeight="1" outlineLevel="2" x14ac:dyDescent="0.2">
      <c r="A42" s="5" t="s">
        <v>278</v>
      </c>
      <c r="B42" s="5" t="s">
        <v>279</v>
      </c>
      <c r="C42" s="5" t="s">
        <v>280</v>
      </c>
      <c r="D42" s="5" t="s">
        <v>24</v>
      </c>
      <c r="E42" s="5" t="s">
        <v>281</v>
      </c>
      <c r="F42" s="5" t="s">
        <v>191</v>
      </c>
      <c r="G42" s="5">
        <v>54.99</v>
      </c>
      <c r="H42" s="6">
        <v>116.56</v>
      </c>
      <c r="I42" s="13">
        <v>4</v>
      </c>
      <c r="J42" s="6">
        <v>0</v>
      </c>
      <c r="K42" s="13">
        <v>0</v>
      </c>
      <c r="L42" s="6">
        <v>116.56</v>
      </c>
      <c r="M42" s="13">
        <v>4</v>
      </c>
      <c r="N42" s="6">
        <f t="shared" si="2"/>
        <v>102.5728</v>
      </c>
    </row>
    <row r="43" spans="1:14" ht="15.75" customHeight="1" outlineLevel="2" x14ac:dyDescent="0.2">
      <c r="A43" s="5" t="s">
        <v>282</v>
      </c>
      <c r="B43" s="5" t="s">
        <v>283</v>
      </c>
      <c r="C43" s="5" t="s">
        <v>284</v>
      </c>
      <c r="D43" s="5" t="s">
        <v>24</v>
      </c>
      <c r="E43" s="5" t="s">
        <v>285</v>
      </c>
      <c r="F43" s="5" t="s">
        <v>191</v>
      </c>
      <c r="G43" s="5">
        <v>54.99</v>
      </c>
      <c r="H43" s="6">
        <v>58.28</v>
      </c>
      <c r="I43" s="13">
        <v>2</v>
      </c>
      <c r="J43" s="6">
        <v>0</v>
      </c>
      <c r="K43" s="13">
        <v>0</v>
      </c>
      <c r="L43" s="6">
        <v>58.28</v>
      </c>
      <c r="M43" s="13">
        <v>2</v>
      </c>
      <c r="N43" s="6">
        <f t="shared" si="2"/>
        <v>51.2864</v>
      </c>
    </row>
    <row r="44" spans="1:14" ht="15.75" customHeight="1" outlineLevel="2" x14ac:dyDescent="0.2">
      <c r="A44" s="5" t="s">
        <v>286</v>
      </c>
      <c r="B44" s="5" t="s">
        <v>287</v>
      </c>
      <c r="C44" s="5" t="s">
        <v>288</v>
      </c>
      <c r="D44" s="5" t="s">
        <v>24</v>
      </c>
      <c r="E44" s="5" t="s">
        <v>289</v>
      </c>
      <c r="F44" s="5" t="s">
        <v>191</v>
      </c>
      <c r="G44" s="5">
        <v>44.99</v>
      </c>
      <c r="H44" s="6">
        <v>120.1</v>
      </c>
      <c r="I44" s="13">
        <v>5</v>
      </c>
      <c r="J44" s="6">
        <v>0</v>
      </c>
      <c r="K44" s="13">
        <v>0</v>
      </c>
      <c r="L44" s="6">
        <v>120.1</v>
      </c>
      <c r="M44" s="13">
        <v>5</v>
      </c>
      <c r="N44" s="6">
        <f t="shared" si="2"/>
        <v>105.688</v>
      </c>
    </row>
    <row r="45" spans="1:14" ht="15.75" customHeight="1" outlineLevel="2" x14ac:dyDescent="0.2">
      <c r="A45" s="5" t="s">
        <v>290</v>
      </c>
      <c r="B45" s="5" t="s">
        <v>291</v>
      </c>
      <c r="C45" s="5" t="s">
        <v>292</v>
      </c>
      <c r="D45" s="5" t="s">
        <v>24</v>
      </c>
      <c r="E45" s="5"/>
      <c r="F45" s="5" t="s">
        <v>191</v>
      </c>
      <c r="G45" s="5">
        <v>59.99</v>
      </c>
      <c r="H45" s="6">
        <v>1557.71</v>
      </c>
      <c r="I45" s="13">
        <v>49</v>
      </c>
      <c r="J45" s="6">
        <v>0</v>
      </c>
      <c r="K45" s="13">
        <v>0</v>
      </c>
      <c r="L45" s="6">
        <v>1557.71</v>
      </c>
      <c r="M45" s="13">
        <v>49</v>
      </c>
      <c r="N45" s="6">
        <f t="shared" si="2"/>
        <v>1370.7848000000001</v>
      </c>
    </row>
    <row r="46" spans="1:14" ht="15.75" customHeight="1" outlineLevel="2" x14ac:dyDescent="0.2">
      <c r="A46" s="5" t="s">
        <v>295</v>
      </c>
      <c r="B46" s="5" t="s">
        <v>296</v>
      </c>
      <c r="C46" s="5" t="s">
        <v>297</v>
      </c>
      <c r="D46" s="5" t="s">
        <v>24</v>
      </c>
      <c r="E46" s="5" t="s">
        <v>298</v>
      </c>
      <c r="F46" s="5" t="s">
        <v>191</v>
      </c>
      <c r="G46" s="5">
        <v>54.99</v>
      </c>
      <c r="H46" s="6">
        <v>58.28</v>
      </c>
      <c r="I46" s="13">
        <v>2</v>
      </c>
      <c r="J46" s="6">
        <v>0</v>
      </c>
      <c r="K46" s="13">
        <v>0</v>
      </c>
      <c r="L46" s="6">
        <v>58.28</v>
      </c>
      <c r="M46" s="13">
        <v>2</v>
      </c>
      <c r="N46" s="6">
        <f t="shared" si="2"/>
        <v>51.2864</v>
      </c>
    </row>
    <row r="47" spans="1:14" ht="15.75" customHeight="1" outlineLevel="2" x14ac:dyDescent="0.2">
      <c r="A47" s="5" t="s">
        <v>299</v>
      </c>
      <c r="B47" s="5" t="s">
        <v>300</v>
      </c>
      <c r="C47" s="5" t="s">
        <v>301</v>
      </c>
      <c r="D47" s="5" t="s">
        <v>24</v>
      </c>
      <c r="E47" s="5" t="s">
        <v>302</v>
      </c>
      <c r="F47" s="5" t="s">
        <v>191</v>
      </c>
      <c r="G47" s="5">
        <v>69.989999999999995</v>
      </c>
      <c r="H47" s="6">
        <v>37.090000000000003</v>
      </c>
      <c r="I47" s="13">
        <v>1</v>
      </c>
      <c r="J47" s="6">
        <v>0</v>
      </c>
      <c r="K47" s="13">
        <v>0</v>
      </c>
      <c r="L47" s="6">
        <v>37.090000000000003</v>
      </c>
      <c r="M47" s="13">
        <v>1</v>
      </c>
      <c r="N47" s="6">
        <f t="shared" si="2"/>
        <v>32.639200000000002</v>
      </c>
    </row>
    <row r="48" spans="1:14" ht="15.75" customHeight="1" outlineLevel="2" x14ac:dyDescent="0.2">
      <c r="A48" s="5" t="s">
        <v>303</v>
      </c>
      <c r="B48" s="5" t="s">
        <v>304</v>
      </c>
      <c r="C48" s="5" t="s">
        <v>305</v>
      </c>
      <c r="D48" s="5" t="s">
        <v>24</v>
      </c>
      <c r="E48" s="5" t="s">
        <v>306</v>
      </c>
      <c r="F48" s="5" t="s">
        <v>191</v>
      </c>
      <c r="G48" s="5">
        <v>29.99</v>
      </c>
      <c r="H48" s="6">
        <v>15.89</v>
      </c>
      <c r="I48" s="13">
        <v>1</v>
      </c>
      <c r="J48" s="6">
        <v>0</v>
      </c>
      <c r="K48" s="13">
        <v>0</v>
      </c>
      <c r="L48" s="6">
        <v>15.89</v>
      </c>
      <c r="M48" s="13">
        <v>1</v>
      </c>
      <c r="N48" s="6">
        <f t="shared" si="2"/>
        <v>13.9832</v>
      </c>
    </row>
    <row r="49" spans="1:14" ht="15.75" customHeight="1" outlineLevel="2" x14ac:dyDescent="0.2">
      <c r="A49" s="5" t="s">
        <v>307</v>
      </c>
      <c r="B49" s="5" t="s">
        <v>308</v>
      </c>
      <c r="C49" s="5" t="s">
        <v>309</v>
      </c>
      <c r="D49" s="5" t="s">
        <v>24</v>
      </c>
      <c r="E49" s="5" t="s">
        <v>310</v>
      </c>
      <c r="F49" s="5" t="s">
        <v>191</v>
      </c>
      <c r="G49" s="5">
        <v>69.989999999999995</v>
      </c>
      <c r="H49" s="6">
        <v>37.090000000000003</v>
      </c>
      <c r="I49" s="13">
        <v>1</v>
      </c>
      <c r="J49" s="6">
        <v>0</v>
      </c>
      <c r="K49" s="13">
        <v>0</v>
      </c>
      <c r="L49" s="6">
        <v>37.090000000000003</v>
      </c>
      <c r="M49" s="13">
        <v>1</v>
      </c>
      <c r="N49" s="6">
        <f t="shared" si="2"/>
        <v>32.639200000000002</v>
      </c>
    </row>
    <row r="50" spans="1:14" ht="15.75" customHeight="1" outlineLevel="2" x14ac:dyDescent="0.2">
      <c r="A50" s="5" t="s">
        <v>311</v>
      </c>
      <c r="B50" s="5" t="s">
        <v>312</v>
      </c>
      <c r="C50" s="5" t="s">
        <v>313</v>
      </c>
      <c r="D50" s="5" t="s">
        <v>24</v>
      </c>
      <c r="E50" s="5"/>
      <c r="F50" s="5" t="s">
        <v>191</v>
      </c>
      <c r="G50" s="5">
        <v>59.99</v>
      </c>
      <c r="H50" s="6">
        <v>574.63</v>
      </c>
      <c r="I50" s="13">
        <v>18</v>
      </c>
      <c r="J50" s="6">
        <v>0</v>
      </c>
      <c r="K50" s="13">
        <v>0</v>
      </c>
      <c r="L50" s="6">
        <v>574.63</v>
      </c>
      <c r="M50" s="13">
        <v>18</v>
      </c>
      <c r="N50" s="6">
        <f t="shared" si="2"/>
        <v>505.67439999999999</v>
      </c>
    </row>
    <row r="51" spans="1:14" ht="15.75" customHeight="1" outlineLevel="2" x14ac:dyDescent="0.2">
      <c r="A51" s="5" t="s">
        <v>316</v>
      </c>
      <c r="B51" s="5" t="s">
        <v>317</v>
      </c>
      <c r="C51" s="5" t="s">
        <v>318</v>
      </c>
      <c r="D51" s="5" t="s">
        <v>24</v>
      </c>
      <c r="E51" s="5" t="s">
        <v>319</v>
      </c>
      <c r="F51" s="5" t="s">
        <v>191</v>
      </c>
      <c r="G51" s="5">
        <v>59.99</v>
      </c>
      <c r="H51" s="6">
        <v>30</v>
      </c>
      <c r="I51" s="13">
        <v>1</v>
      </c>
      <c r="J51" s="6">
        <v>0</v>
      </c>
      <c r="K51" s="13">
        <v>0</v>
      </c>
      <c r="L51" s="6">
        <v>30</v>
      </c>
      <c r="M51" s="13">
        <v>1</v>
      </c>
      <c r="N51" s="6">
        <f t="shared" si="2"/>
        <v>26.4</v>
      </c>
    </row>
    <row r="52" spans="1:14" ht="15.75" customHeight="1" outlineLevel="2" x14ac:dyDescent="0.2">
      <c r="A52" s="5" t="s">
        <v>320</v>
      </c>
      <c r="B52" s="5" t="s">
        <v>321</v>
      </c>
      <c r="C52" s="5" t="s">
        <v>322</v>
      </c>
      <c r="D52" s="5" t="s">
        <v>24</v>
      </c>
      <c r="E52" s="5"/>
      <c r="F52" s="5" t="s">
        <v>191</v>
      </c>
      <c r="G52" s="5">
        <v>49.99</v>
      </c>
      <c r="H52" s="6">
        <v>1237.58</v>
      </c>
      <c r="I52" s="13">
        <v>47</v>
      </c>
      <c r="J52" s="6">
        <v>0</v>
      </c>
      <c r="K52" s="13">
        <v>0</v>
      </c>
      <c r="L52" s="6">
        <v>1237.58</v>
      </c>
      <c r="M52" s="13">
        <v>47</v>
      </c>
      <c r="N52" s="6">
        <f t="shared" si="2"/>
        <v>1089.0703999999998</v>
      </c>
    </row>
    <row r="53" spans="1:14" ht="15.75" customHeight="1" outlineLevel="2" x14ac:dyDescent="0.2">
      <c r="A53" s="5" t="s">
        <v>325</v>
      </c>
      <c r="B53" s="5" t="s">
        <v>329</v>
      </c>
      <c r="C53" s="5" t="s">
        <v>330</v>
      </c>
      <c r="D53" s="5" t="s">
        <v>24</v>
      </c>
      <c r="E53" s="5" t="s">
        <v>331</v>
      </c>
      <c r="F53" s="5" t="s">
        <v>191</v>
      </c>
      <c r="G53" s="5">
        <v>39.99</v>
      </c>
      <c r="H53" s="6">
        <v>333.09</v>
      </c>
      <c r="I53" s="13">
        <v>16</v>
      </c>
      <c r="J53" s="6">
        <v>0</v>
      </c>
      <c r="K53" s="13">
        <v>0</v>
      </c>
      <c r="L53" s="6">
        <v>333.09</v>
      </c>
      <c r="M53" s="13">
        <v>16</v>
      </c>
      <c r="N53" s="6">
        <f t="shared" si="2"/>
        <v>293.11919999999998</v>
      </c>
    </row>
    <row r="54" spans="1:14" ht="15.75" customHeight="1" outlineLevel="2" x14ac:dyDescent="0.2">
      <c r="A54" s="5" t="s">
        <v>332</v>
      </c>
      <c r="B54" s="5" t="s">
        <v>333</v>
      </c>
      <c r="C54" s="5" t="s">
        <v>334</v>
      </c>
      <c r="D54" s="5" t="s">
        <v>24</v>
      </c>
      <c r="E54" s="5" t="s">
        <v>335</v>
      </c>
      <c r="F54" s="5" t="s">
        <v>191</v>
      </c>
      <c r="G54" s="5">
        <v>44.99</v>
      </c>
      <c r="H54" s="6">
        <v>119.2</v>
      </c>
      <c r="I54" s="13">
        <v>5</v>
      </c>
      <c r="J54" s="6">
        <v>0</v>
      </c>
      <c r="K54" s="13">
        <v>0</v>
      </c>
      <c r="L54" s="6">
        <v>119.2</v>
      </c>
      <c r="M54" s="13">
        <v>5</v>
      </c>
      <c r="N54" s="6">
        <f t="shared" si="2"/>
        <v>104.896</v>
      </c>
    </row>
    <row r="55" spans="1:14" ht="15.75" customHeight="1" outlineLevel="2" x14ac:dyDescent="0.2">
      <c r="A55" s="5" t="s">
        <v>336</v>
      </c>
      <c r="B55" s="5" t="s">
        <v>337</v>
      </c>
      <c r="C55" s="5" t="s">
        <v>338</v>
      </c>
      <c r="D55" s="5" t="s">
        <v>24</v>
      </c>
      <c r="E55" s="5"/>
      <c r="F55" s="5" t="s">
        <v>191</v>
      </c>
      <c r="G55" s="5">
        <v>59.99</v>
      </c>
      <c r="H55" s="6">
        <v>2161.8200000000002</v>
      </c>
      <c r="I55" s="13">
        <v>68</v>
      </c>
      <c r="J55" s="6">
        <v>0</v>
      </c>
      <c r="K55" s="13">
        <v>0</v>
      </c>
      <c r="L55" s="6">
        <v>2161.8200000000002</v>
      </c>
      <c r="M55" s="13">
        <v>68</v>
      </c>
      <c r="N55" s="6">
        <f t="shared" si="2"/>
        <v>1902.4016000000001</v>
      </c>
    </row>
    <row r="56" spans="1:14" ht="15.75" customHeight="1" outlineLevel="2" x14ac:dyDescent="0.2">
      <c r="A56" s="5" t="s">
        <v>347</v>
      </c>
      <c r="B56" s="5" t="s">
        <v>348</v>
      </c>
      <c r="C56" s="5" t="s">
        <v>349</v>
      </c>
      <c r="D56" s="5" t="s">
        <v>24</v>
      </c>
      <c r="E56" s="5"/>
      <c r="F56" s="5" t="s">
        <v>191</v>
      </c>
      <c r="G56" s="5">
        <v>79.989999999999995</v>
      </c>
      <c r="H56" s="6">
        <v>675.85</v>
      </c>
      <c r="I56" s="13">
        <v>16</v>
      </c>
      <c r="J56" s="6">
        <v>0</v>
      </c>
      <c r="K56" s="13">
        <v>0</v>
      </c>
      <c r="L56" s="6">
        <v>675.85</v>
      </c>
      <c r="M56" s="13">
        <v>16</v>
      </c>
      <c r="N56" s="6">
        <f t="shared" si="2"/>
        <v>594.74800000000005</v>
      </c>
    </row>
    <row r="57" spans="1:14" ht="15.75" customHeight="1" outlineLevel="2" x14ac:dyDescent="0.2">
      <c r="A57" s="5" t="s">
        <v>352</v>
      </c>
      <c r="B57" s="5" t="s">
        <v>353</v>
      </c>
      <c r="C57" s="5" t="s">
        <v>354</v>
      </c>
      <c r="D57" s="5" t="s">
        <v>24</v>
      </c>
      <c r="E57" s="5" t="s">
        <v>355</v>
      </c>
      <c r="F57" s="5" t="s">
        <v>191</v>
      </c>
      <c r="G57" s="5">
        <v>59.99</v>
      </c>
      <c r="H57" s="6">
        <v>63.58</v>
      </c>
      <c r="I57" s="13">
        <v>2</v>
      </c>
      <c r="J57" s="6">
        <v>0</v>
      </c>
      <c r="K57" s="13">
        <v>0</v>
      </c>
      <c r="L57" s="6">
        <v>63.58</v>
      </c>
      <c r="M57" s="13">
        <v>2</v>
      </c>
      <c r="N57" s="6">
        <f t="shared" ref="N57:N88" si="3">L57*0.88</f>
        <v>55.950400000000002</v>
      </c>
    </row>
    <row r="58" spans="1:14" ht="15.75" customHeight="1" outlineLevel="2" x14ac:dyDescent="0.2">
      <c r="A58" s="5" t="s">
        <v>356</v>
      </c>
      <c r="B58" s="5" t="s">
        <v>363</v>
      </c>
      <c r="C58" s="5" t="s">
        <v>364</v>
      </c>
      <c r="D58" s="5" t="s">
        <v>24</v>
      </c>
      <c r="E58" s="5" t="s">
        <v>365</v>
      </c>
      <c r="F58" s="5" t="s">
        <v>191</v>
      </c>
      <c r="G58" s="5">
        <v>59.99</v>
      </c>
      <c r="H58" s="6">
        <v>581.86</v>
      </c>
      <c r="I58" s="13">
        <v>18</v>
      </c>
      <c r="J58" s="6">
        <v>0</v>
      </c>
      <c r="K58" s="13">
        <v>0</v>
      </c>
      <c r="L58" s="6">
        <v>581.86</v>
      </c>
      <c r="M58" s="13">
        <v>18</v>
      </c>
      <c r="N58" s="6">
        <f t="shared" si="3"/>
        <v>512.03679999999997</v>
      </c>
    </row>
    <row r="59" spans="1:14" ht="15.75" customHeight="1" outlineLevel="2" x14ac:dyDescent="0.2">
      <c r="A59" s="5" t="s">
        <v>366</v>
      </c>
      <c r="B59" s="5" t="s">
        <v>367</v>
      </c>
      <c r="C59" s="5" t="s">
        <v>368</v>
      </c>
      <c r="D59" s="5" t="s">
        <v>24</v>
      </c>
      <c r="E59" s="5" t="s">
        <v>369</v>
      </c>
      <c r="F59" s="5" t="s">
        <v>191</v>
      </c>
      <c r="G59" s="5">
        <v>44.99</v>
      </c>
      <c r="H59" s="6">
        <v>24.74</v>
      </c>
      <c r="I59" s="13">
        <v>1</v>
      </c>
      <c r="J59" s="6">
        <v>0</v>
      </c>
      <c r="K59" s="13">
        <v>0</v>
      </c>
      <c r="L59" s="6">
        <v>24.74</v>
      </c>
      <c r="M59" s="13">
        <v>1</v>
      </c>
      <c r="N59" s="6">
        <f t="shared" si="3"/>
        <v>21.7712</v>
      </c>
    </row>
    <row r="60" spans="1:14" ht="15.75" customHeight="1" outlineLevel="2" x14ac:dyDescent="0.2">
      <c r="A60" s="5" t="s">
        <v>370</v>
      </c>
      <c r="B60" s="5" t="s">
        <v>371</v>
      </c>
      <c r="C60" s="5" t="s">
        <v>372</v>
      </c>
      <c r="D60" s="5" t="s">
        <v>24</v>
      </c>
      <c r="E60" s="5" t="s">
        <v>373</v>
      </c>
      <c r="F60" s="5" t="s">
        <v>191</v>
      </c>
      <c r="G60" s="5">
        <v>39.99</v>
      </c>
      <c r="H60" s="6">
        <v>43.99</v>
      </c>
      <c r="I60" s="13">
        <v>2</v>
      </c>
      <c r="J60" s="6">
        <v>0</v>
      </c>
      <c r="K60" s="13">
        <v>0</v>
      </c>
      <c r="L60" s="6">
        <v>43.99</v>
      </c>
      <c r="M60" s="13">
        <v>2</v>
      </c>
      <c r="N60" s="6">
        <f t="shared" si="3"/>
        <v>38.711200000000005</v>
      </c>
    </row>
    <row r="61" spans="1:14" ht="15.75" customHeight="1" outlineLevel="2" x14ac:dyDescent="0.2">
      <c r="A61" s="5" t="s">
        <v>374</v>
      </c>
      <c r="B61" s="5" t="s">
        <v>375</v>
      </c>
      <c r="C61" s="5" t="s">
        <v>376</v>
      </c>
      <c r="D61" s="5" t="s">
        <v>24</v>
      </c>
      <c r="E61" s="5"/>
      <c r="F61" s="5" t="s">
        <v>191</v>
      </c>
      <c r="G61" s="5">
        <v>64.989999999999995</v>
      </c>
      <c r="H61" s="6">
        <v>6501.43</v>
      </c>
      <c r="I61" s="13">
        <v>189</v>
      </c>
      <c r="J61" s="6">
        <v>0</v>
      </c>
      <c r="K61" s="13">
        <v>0</v>
      </c>
      <c r="L61" s="6">
        <v>6501.43</v>
      </c>
      <c r="M61" s="13">
        <v>189</v>
      </c>
      <c r="N61" s="6">
        <f t="shared" si="3"/>
        <v>5721.2584000000006</v>
      </c>
    </row>
    <row r="62" spans="1:14" ht="15.75" customHeight="1" outlineLevel="2" x14ac:dyDescent="0.2">
      <c r="A62" s="5" t="s">
        <v>381</v>
      </c>
      <c r="B62" s="5" t="s">
        <v>382</v>
      </c>
      <c r="C62" s="5" t="s">
        <v>383</v>
      </c>
      <c r="D62" s="5" t="s">
        <v>24</v>
      </c>
      <c r="E62" s="5" t="s">
        <v>384</v>
      </c>
      <c r="F62" s="5" t="s">
        <v>191</v>
      </c>
      <c r="G62" s="5">
        <v>19.989999999999998</v>
      </c>
      <c r="H62" s="6">
        <v>21.18</v>
      </c>
      <c r="I62" s="13">
        <v>2</v>
      </c>
      <c r="J62" s="6">
        <v>0</v>
      </c>
      <c r="K62" s="13">
        <v>0</v>
      </c>
      <c r="L62" s="6">
        <v>21.18</v>
      </c>
      <c r="M62" s="13">
        <v>2</v>
      </c>
      <c r="N62" s="6">
        <f t="shared" si="3"/>
        <v>18.638400000000001</v>
      </c>
    </row>
    <row r="63" spans="1:14" ht="15.75" customHeight="1" outlineLevel="2" x14ac:dyDescent="0.2">
      <c r="A63" s="5" t="s">
        <v>385</v>
      </c>
      <c r="B63" s="5" t="s">
        <v>386</v>
      </c>
      <c r="C63" s="5" t="s">
        <v>387</v>
      </c>
      <c r="D63" s="5" t="s">
        <v>24</v>
      </c>
      <c r="E63" s="5"/>
      <c r="F63" s="5" t="s">
        <v>191</v>
      </c>
      <c r="G63" s="5">
        <v>69.989999999999995</v>
      </c>
      <c r="H63" s="6">
        <v>850.98</v>
      </c>
      <c r="I63" s="13">
        <v>23</v>
      </c>
      <c r="J63" s="6">
        <v>0</v>
      </c>
      <c r="K63" s="13">
        <v>0</v>
      </c>
      <c r="L63" s="6">
        <v>850.98</v>
      </c>
      <c r="M63" s="13">
        <v>23</v>
      </c>
      <c r="N63" s="6">
        <f t="shared" si="3"/>
        <v>748.86239999999998</v>
      </c>
    </row>
    <row r="64" spans="1:14" ht="15.75" customHeight="1" outlineLevel="2" x14ac:dyDescent="0.2">
      <c r="A64" s="5" t="s">
        <v>390</v>
      </c>
      <c r="B64" s="5" t="s">
        <v>391</v>
      </c>
      <c r="C64" s="5" t="s">
        <v>392</v>
      </c>
      <c r="D64" s="5" t="s">
        <v>24</v>
      </c>
      <c r="E64" s="5"/>
      <c r="F64" s="5" t="s">
        <v>191</v>
      </c>
      <c r="G64" s="5">
        <v>59.99</v>
      </c>
      <c r="H64" s="6">
        <v>761.17</v>
      </c>
      <c r="I64" s="13">
        <v>24</v>
      </c>
      <c r="J64" s="6">
        <v>0</v>
      </c>
      <c r="K64" s="13">
        <v>0</v>
      </c>
      <c r="L64" s="6">
        <v>761.17</v>
      </c>
      <c r="M64" s="13">
        <v>24</v>
      </c>
      <c r="N64" s="6">
        <f t="shared" si="3"/>
        <v>669.82959999999991</v>
      </c>
    </row>
    <row r="65" spans="1:14" ht="15.75" customHeight="1" outlineLevel="2" x14ac:dyDescent="0.2">
      <c r="A65" s="5" t="s">
        <v>395</v>
      </c>
      <c r="B65" s="5" t="s">
        <v>396</v>
      </c>
      <c r="C65" s="5" t="s">
        <v>397</v>
      </c>
      <c r="D65" s="5" t="s">
        <v>24</v>
      </c>
      <c r="E65" s="5" t="s">
        <v>398</v>
      </c>
      <c r="F65" s="5" t="s">
        <v>191</v>
      </c>
      <c r="G65" s="5">
        <v>59.99</v>
      </c>
      <c r="H65" s="6">
        <v>31.79</v>
      </c>
      <c r="I65" s="13">
        <v>1</v>
      </c>
      <c r="J65" s="6">
        <v>0</v>
      </c>
      <c r="K65" s="13">
        <v>0</v>
      </c>
      <c r="L65" s="6">
        <v>31.79</v>
      </c>
      <c r="M65" s="13">
        <v>1</v>
      </c>
      <c r="N65" s="6">
        <f t="shared" si="3"/>
        <v>27.975200000000001</v>
      </c>
    </row>
    <row r="66" spans="1:14" ht="15.75" customHeight="1" outlineLevel="2" x14ac:dyDescent="0.2">
      <c r="A66" s="5" t="s">
        <v>399</v>
      </c>
      <c r="B66" s="5" t="s">
        <v>400</v>
      </c>
      <c r="C66" s="5" t="s">
        <v>401</v>
      </c>
      <c r="D66" s="5" t="s">
        <v>24</v>
      </c>
      <c r="E66" s="5" t="s">
        <v>402</v>
      </c>
      <c r="F66" s="5" t="s">
        <v>191</v>
      </c>
      <c r="G66" s="5">
        <v>34.99</v>
      </c>
      <c r="H66" s="6">
        <v>131.88999999999999</v>
      </c>
      <c r="I66" s="13">
        <v>7</v>
      </c>
      <c r="J66" s="6">
        <v>0</v>
      </c>
      <c r="K66" s="13">
        <v>0</v>
      </c>
      <c r="L66" s="6">
        <v>131.88999999999999</v>
      </c>
      <c r="M66" s="13">
        <v>7</v>
      </c>
      <c r="N66" s="6">
        <f t="shared" si="3"/>
        <v>116.06319999999999</v>
      </c>
    </row>
    <row r="67" spans="1:14" ht="15.75" customHeight="1" outlineLevel="2" x14ac:dyDescent="0.2">
      <c r="A67" s="5" t="s">
        <v>403</v>
      </c>
      <c r="B67" s="5" t="s">
        <v>404</v>
      </c>
      <c r="C67" s="5" t="s">
        <v>405</v>
      </c>
      <c r="D67" s="5" t="s">
        <v>24</v>
      </c>
      <c r="E67" s="5" t="s">
        <v>406</v>
      </c>
      <c r="F67" s="5" t="s">
        <v>191</v>
      </c>
      <c r="G67" s="5">
        <v>19.989999999999998</v>
      </c>
      <c r="H67" s="6">
        <v>21.18</v>
      </c>
      <c r="I67" s="13">
        <v>2</v>
      </c>
      <c r="J67" s="6">
        <v>0</v>
      </c>
      <c r="K67" s="13">
        <v>0</v>
      </c>
      <c r="L67" s="6">
        <v>21.18</v>
      </c>
      <c r="M67" s="13">
        <v>2</v>
      </c>
      <c r="N67" s="6">
        <f t="shared" si="3"/>
        <v>18.638400000000001</v>
      </c>
    </row>
    <row r="68" spans="1:14" ht="15.75" customHeight="1" outlineLevel="2" x14ac:dyDescent="0.2">
      <c r="A68" s="5" t="s">
        <v>407</v>
      </c>
      <c r="B68" s="5" t="s">
        <v>408</v>
      </c>
      <c r="C68" s="5" t="s">
        <v>409</v>
      </c>
      <c r="D68" s="5" t="s">
        <v>24</v>
      </c>
      <c r="E68" s="5" t="s">
        <v>410</v>
      </c>
      <c r="F68" s="5" t="s">
        <v>191</v>
      </c>
      <c r="G68" s="5">
        <v>44.99</v>
      </c>
      <c r="H68" s="6">
        <v>47.68</v>
      </c>
      <c r="I68" s="13">
        <v>2</v>
      </c>
      <c r="J68" s="6">
        <v>0</v>
      </c>
      <c r="K68" s="13">
        <v>0</v>
      </c>
      <c r="L68" s="6">
        <v>47.68</v>
      </c>
      <c r="M68" s="13">
        <v>2</v>
      </c>
      <c r="N68" s="6">
        <f t="shared" si="3"/>
        <v>41.958399999999997</v>
      </c>
    </row>
    <row r="69" spans="1:14" ht="15.75" customHeight="1" outlineLevel="2" x14ac:dyDescent="0.2">
      <c r="A69" s="5" t="s">
        <v>411</v>
      </c>
      <c r="B69" s="5" t="s">
        <v>412</v>
      </c>
      <c r="C69" s="5" t="s">
        <v>413</v>
      </c>
      <c r="D69" s="5" t="s">
        <v>24</v>
      </c>
      <c r="E69" s="5"/>
      <c r="F69" s="5" t="s">
        <v>191</v>
      </c>
      <c r="G69" s="5">
        <v>54.99</v>
      </c>
      <c r="H69" s="6">
        <v>231.48</v>
      </c>
      <c r="I69" s="13">
        <v>8</v>
      </c>
      <c r="J69" s="6">
        <v>0</v>
      </c>
      <c r="K69" s="13">
        <v>0</v>
      </c>
      <c r="L69" s="6">
        <v>231.48</v>
      </c>
      <c r="M69" s="13">
        <v>8</v>
      </c>
      <c r="N69" s="6">
        <f t="shared" si="3"/>
        <v>203.70239999999998</v>
      </c>
    </row>
    <row r="70" spans="1:14" ht="15.75" customHeight="1" outlineLevel="2" x14ac:dyDescent="0.2">
      <c r="A70" s="5" t="s">
        <v>416</v>
      </c>
      <c r="B70" s="5" t="s">
        <v>417</v>
      </c>
      <c r="C70" s="5" t="s">
        <v>418</v>
      </c>
      <c r="D70" s="5" t="s">
        <v>24</v>
      </c>
      <c r="E70" s="5"/>
      <c r="F70" s="5" t="s">
        <v>191</v>
      </c>
      <c r="G70" s="5">
        <v>69.989999999999995</v>
      </c>
      <c r="H70" s="6">
        <v>1149.79</v>
      </c>
      <c r="I70" s="13">
        <v>31</v>
      </c>
      <c r="J70" s="6">
        <v>0</v>
      </c>
      <c r="K70" s="13">
        <v>0</v>
      </c>
      <c r="L70" s="6">
        <v>1149.79</v>
      </c>
      <c r="M70" s="13">
        <v>31</v>
      </c>
      <c r="N70" s="6">
        <f t="shared" si="3"/>
        <v>1011.8152</v>
      </c>
    </row>
    <row r="71" spans="1:14" ht="15.75" customHeight="1" outlineLevel="2" x14ac:dyDescent="0.2">
      <c r="A71" s="5" t="s">
        <v>421</v>
      </c>
      <c r="B71" s="5" t="s">
        <v>422</v>
      </c>
      <c r="C71" s="5" t="s">
        <v>423</v>
      </c>
      <c r="D71" s="5" t="s">
        <v>24</v>
      </c>
      <c r="E71" s="5" t="s">
        <v>424</v>
      </c>
      <c r="F71" s="5" t="s">
        <v>191</v>
      </c>
      <c r="G71" s="5">
        <v>49.99</v>
      </c>
      <c r="H71" s="6">
        <v>132.44999999999999</v>
      </c>
      <c r="I71" s="13">
        <v>5</v>
      </c>
      <c r="J71" s="6">
        <v>0</v>
      </c>
      <c r="K71" s="13">
        <v>0</v>
      </c>
      <c r="L71" s="6">
        <v>132.44999999999999</v>
      </c>
      <c r="M71" s="13">
        <v>5</v>
      </c>
      <c r="N71" s="6">
        <f t="shared" si="3"/>
        <v>116.556</v>
      </c>
    </row>
    <row r="72" spans="1:14" ht="15.75" customHeight="1" outlineLevel="2" x14ac:dyDescent="0.2">
      <c r="A72" s="5" t="s">
        <v>425</v>
      </c>
      <c r="B72" s="5" t="s">
        <v>426</v>
      </c>
      <c r="C72" s="5" t="s">
        <v>427</v>
      </c>
      <c r="D72" s="5" t="s">
        <v>24</v>
      </c>
      <c r="E72" s="5" t="s">
        <v>428</v>
      </c>
      <c r="F72" s="5" t="s">
        <v>191</v>
      </c>
      <c r="G72" s="5">
        <v>59.99</v>
      </c>
      <c r="H72" s="6">
        <v>349.69</v>
      </c>
      <c r="I72" s="13">
        <v>11</v>
      </c>
      <c r="J72" s="6">
        <v>0</v>
      </c>
      <c r="K72" s="13">
        <v>0</v>
      </c>
      <c r="L72" s="6">
        <v>349.69</v>
      </c>
      <c r="M72" s="13">
        <v>11</v>
      </c>
      <c r="N72" s="6">
        <f t="shared" si="3"/>
        <v>307.72719999999998</v>
      </c>
    </row>
    <row r="73" spans="1:14" ht="15.75" customHeight="1" outlineLevel="2" x14ac:dyDescent="0.2">
      <c r="A73" s="5" t="s">
        <v>429</v>
      </c>
      <c r="B73" s="5" t="s">
        <v>430</v>
      </c>
      <c r="C73" s="5" t="s">
        <v>431</v>
      </c>
      <c r="D73" s="5" t="s">
        <v>24</v>
      </c>
      <c r="E73" s="5" t="s">
        <v>432</v>
      </c>
      <c r="F73" s="5" t="s">
        <v>191</v>
      </c>
      <c r="G73" s="5">
        <v>49.99</v>
      </c>
      <c r="H73" s="6">
        <v>158.94</v>
      </c>
      <c r="I73" s="13">
        <v>6</v>
      </c>
      <c r="J73" s="6">
        <v>0</v>
      </c>
      <c r="K73" s="13">
        <v>0</v>
      </c>
      <c r="L73" s="6">
        <v>158.94</v>
      </c>
      <c r="M73" s="13">
        <v>6</v>
      </c>
      <c r="N73" s="6">
        <f t="shared" si="3"/>
        <v>139.8672</v>
      </c>
    </row>
    <row r="74" spans="1:14" ht="15.75" customHeight="1" outlineLevel="2" x14ac:dyDescent="0.2">
      <c r="A74" s="5" t="s">
        <v>433</v>
      </c>
      <c r="B74" s="5" t="s">
        <v>434</v>
      </c>
      <c r="C74" s="5" t="s">
        <v>435</v>
      </c>
      <c r="D74" s="5" t="s">
        <v>24</v>
      </c>
      <c r="E74" s="5"/>
      <c r="F74" s="5" t="s">
        <v>191</v>
      </c>
      <c r="G74" s="5">
        <v>59.99</v>
      </c>
      <c r="H74" s="6">
        <v>31.79</v>
      </c>
      <c r="I74" s="13">
        <v>1</v>
      </c>
      <c r="J74" s="6">
        <v>0</v>
      </c>
      <c r="K74" s="13">
        <v>0</v>
      </c>
      <c r="L74" s="6">
        <v>31.79</v>
      </c>
      <c r="M74" s="13">
        <v>1</v>
      </c>
      <c r="N74" s="6">
        <f t="shared" si="3"/>
        <v>27.975200000000001</v>
      </c>
    </row>
    <row r="75" spans="1:14" ht="15.75" customHeight="1" outlineLevel="2" x14ac:dyDescent="0.2">
      <c r="A75" s="5" t="s">
        <v>438</v>
      </c>
      <c r="B75" s="5" t="s">
        <v>439</v>
      </c>
      <c r="C75" s="5" t="s">
        <v>440</v>
      </c>
      <c r="D75" s="5" t="s">
        <v>24</v>
      </c>
      <c r="E75" s="5"/>
      <c r="F75" s="5" t="s">
        <v>191</v>
      </c>
      <c r="G75" s="5">
        <v>54.99</v>
      </c>
      <c r="H75" s="6">
        <v>262.26</v>
      </c>
      <c r="I75" s="13">
        <v>9</v>
      </c>
      <c r="J75" s="6">
        <v>0</v>
      </c>
      <c r="K75" s="13">
        <v>0</v>
      </c>
      <c r="L75" s="6">
        <v>262.26</v>
      </c>
      <c r="M75" s="13">
        <v>9</v>
      </c>
      <c r="N75" s="6">
        <f t="shared" si="3"/>
        <v>230.78879999999998</v>
      </c>
    </row>
    <row r="76" spans="1:14" ht="15.75" customHeight="1" outlineLevel="2" x14ac:dyDescent="0.2">
      <c r="A76" s="5" t="s">
        <v>443</v>
      </c>
      <c r="B76" s="5" t="s">
        <v>444</v>
      </c>
      <c r="C76" s="5" t="s">
        <v>445</v>
      </c>
      <c r="D76" s="5" t="s">
        <v>24</v>
      </c>
      <c r="E76" s="5" t="s">
        <v>446</v>
      </c>
      <c r="F76" s="5" t="s">
        <v>191</v>
      </c>
      <c r="G76" s="5">
        <v>34.99</v>
      </c>
      <c r="H76" s="6">
        <v>131.19</v>
      </c>
      <c r="I76" s="13">
        <v>7</v>
      </c>
      <c r="J76" s="6">
        <v>0</v>
      </c>
      <c r="K76" s="13">
        <v>0</v>
      </c>
      <c r="L76" s="6">
        <v>131.19</v>
      </c>
      <c r="M76" s="13">
        <v>7</v>
      </c>
      <c r="N76" s="6">
        <f t="shared" si="3"/>
        <v>115.4472</v>
      </c>
    </row>
    <row r="77" spans="1:14" ht="15.75" customHeight="1" outlineLevel="2" x14ac:dyDescent="0.2">
      <c r="A77" s="5" t="s">
        <v>447</v>
      </c>
      <c r="B77" s="5" t="s">
        <v>448</v>
      </c>
      <c r="C77" s="5" t="s">
        <v>449</v>
      </c>
      <c r="D77" s="5" t="s">
        <v>24</v>
      </c>
      <c r="E77" s="5" t="s">
        <v>450</v>
      </c>
      <c r="F77" s="5" t="s">
        <v>191</v>
      </c>
      <c r="G77" s="5">
        <v>69.989999999999995</v>
      </c>
      <c r="H77" s="6">
        <v>185.45</v>
      </c>
      <c r="I77" s="13">
        <v>5</v>
      </c>
      <c r="J77" s="6">
        <v>0</v>
      </c>
      <c r="K77" s="13">
        <v>0</v>
      </c>
      <c r="L77" s="6">
        <v>185.45</v>
      </c>
      <c r="M77" s="13">
        <v>5</v>
      </c>
      <c r="N77" s="6">
        <f t="shared" si="3"/>
        <v>163.196</v>
      </c>
    </row>
    <row r="78" spans="1:14" ht="15.75" customHeight="1" outlineLevel="2" x14ac:dyDescent="0.2">
      <c r="A78" s="5" t="s">
        <v>451</v>
      </c>
      <c r="B78" s="5" t="s">
        <v>455</v>
      </c>
      <c r="C78" s="5" t="s">
        <v>456</v>
      </c>
      <c r="D78" s="5" t="s">
        <v>24</v>
      </c>
      <c r="E78" s="5" t="s">
        <v>457</v>
      </c>
      <c r="F78" s="5" t="s">
        <v>191</v>
      </c>
      <c r="G78" s="5">
        <v>69.989999999999995</v>
      </c>
      <c r="H78" s="6">
        <v>148.36000000000001</v>
      </c>
      <c r="I78" s="13">
        <v>4</v>
      </c>
      <c r="J78" s="6">
        <v>0</v>
      </c>
      <c r="K78" s="13">
        <v>0</v>
      </c>
      <c r="L78" s="6">
        <v>148.36000000000001</v>
      </c>
      <c r="M78" s="13">
        <v>4</v>
      </c>
      <c r="N78" s="6">
        <f t="shared" si="3"/>
        <v>130.55680000000001</v>
      </c>
    </row>
    <row r="79" spans="1:14" ht="15.75" customHeight="1" outlineLevel="2" x14ac:dyDescent="0.2">
      <c r="A79" s="5" t="s">
        <v>458</v>
      </c>
      <c r="B79" s="5" t="s">
        <v>459</v>
      </c>
      <c r="C79" s="5" t="s">
        <v>460</v>
      </c>
      <c r="D79" s="5" t="s">
        <v>24</v>
      </c>
      <c r="E79" s="5" t="s">
        <v>461</v>
      </c>
      <c r="F79" s="5" t="s">
        <v>191</v>
      </c>
      <c r="G79" s="5">
        <v>39.99</v>
      </c>
      <c r="H79" s="6">
        <v>63.57</v>
      </c>
      <c r="I79" s="13">
        <v>3</v>
      </c>
      <c r="J79" s="6">
        <v>0</v>
      </c>
      <c r="K79" s="13">
        <v>0</v>
      </c>
      <c r="L79" s="6">
        <v>63.57</v>
      </c>
      <c r="M79" s="13">
        <v>3</v>
      </c>
      <c r="N79" s="6">
        <f t="shared" si="3"/>
        <v>55.941600000000001</v>
      </c>
    </row>
    <row r="80" spans="1:14" ht="15.75" customHeight="1" outlineLevel="2" x14ac:dyDescent="0.2">
      <c r="A80" s="5" t="s">
        <v>462</v>
      </c>
      <c r="B80" s="5" t="s">
        <v>463</v>
      </c>
      <c r="C80" s="5" t="s">
        <v>464</v>
      </c>
      <c r="D80" s="5" t="s">
        <v>24</v>
      </c>
      <c r="E80" s="5"/>
      <c r="F80" s="5" t="s">
        <v>191</v>
      </c>
      <c r="G80" s="5">
        <v>44.99</v>
      </c>
      <c r="H80" s="6">
        <v>1318.47</v>
      </c>
      <c r="I80" s="13">
        <v>55</v>
      </c>
      <c r="J80" s="6">
        <v>0</v>
      </c>
      <c r="K80" s="13">
        <v>0</v>
      </c>
      <c r="L80" s="6">
        <v>1318.47</v>
      </c>
      <c r="M80" s="13">
        <v>55</v>
      </c>
      <c r="N80" s="6">
        <f t="shared" si="3"/>
        <v>1160.2536</v>
      </c>
    </row>
    <row r="81" spans="1:14" ht="15.75" customHeight="1" outlineLevel="2" x14ac:dyDescent="0.2">
      <c r="A81" s="5" t="s">
        <v>469</v>
      </c>
      <c r="B81" s="5" t="s">
        <v>470</v>
      </c>
      <c r="C81" s="5" t="s">
        <v>471</v>
      </c>
      <c r="D81" s="5" t="s">
        <v>24</v>
      </c>
      <c r="E81" s="5" t="s">
        <v>472</v>
      </c>
      <c r="F81" s="5" t="s">
        <v>191</v>
      </c>
      <c r="G81" s="5">
        <v>59.99</v>
      </c>
      <c r="H81" s="6">
        <v>63.58</v>
      </c>
      <c r="I81" s="13">
        <v>2</v>
      </c>
      <c r="J81" s="6">
        <v>0</v>
      </c>
      <c r="K81" s="13">
        <v>0</v>
      </c>
      <c r="L81" s="6">
        <v>63.58</v>
      </c>
      <c r="M81" s="13">
        <v>2</v>
      </c>
      <c r="N81" s="6">
        <f t="shared" si="3"/>
        <v>55.950400000000002</v>
      </c>
    </row>
    <row r="82" spans="1:14" ht="15.75" customHeight="1" outlineLevel="2" x14ac:dyDescent="0.2">
      <c r="A82" s="5" t="s">
        <v>473</v>
      </c>
      <c r="B82" s="5" t="s">
        <v>477</v>
      </c>
      <c r="C82" s="5" t="s">
        <v>478</v>
      </c>
      <c r="D82" s="5" t="s">
        <v>24</v>
      </c>
      <c r="E82" s="5" t="s">
        <v>479</v>
      </c>
      <c r="F82" s="5" t="s">
        <v>191</v>
      </c>
      <c r="G82" s="5">
        <v>69.989999999999995</v>
      </c>
      <c r="H82" s="6">
        <v>185.45</v>
      </c>
      <c r="I82" s="13">
        <v>5</v>
      </c>
      <c r="J82" s="6">
        <v>0</v>
      </c>
      <c r="K82" s="13">
        <v>0</v>
      </c>
      <c r="L82" s="6">
        <v>185.45</v>
      </c>
      <c r="M82" s="13">
        <v>5</v>
      </c>
      <c r="N82" s="6">
        <f t="shared" si="3"/>
        <v>163.196</v>
      </c>
    </row>
    <row r="83" spans="1:14" ht="15.75" customHeight="1" outlineLevel="2" x14ac:dyDescent="0.2">
      <c r="A83" s="5" t="s">
        <v>480</v>
      </c>
      <c r="B83" s="5" t="s">
        <v>481</v>
      </c>
      <c r="C83" s="5" t="s">
        <v>482</v>
      </c>
      <c r="D83" s="5" t="s">
        <v>24</v>
      </c>
      <c r="E83" s="5"/>
      <c r="F83" s="5" t="s">
        <v>191</v>
      </c>
      <c r="G83" s="5">
        <v>59.99</v>
      </c>
      <c r="H83" s="6">
        <v>3783.01</v>
      </c>
      <c r="I83" s="13">
        <v>119</v>
      </c>
      <c r="J83" s="6">
        <v>0</v>
      </c>
      <c r="K83" s="13">
        <v>0</v>
      </c>
      <c r="L83" s="6">
        <v>3783.01</v>
      </c>
      <c r="M83" s="13">
        <v>119</v>
      </c>
      <c r="N83" s="6">
        <f t="shared" si="3"/>
        <v>3329.0488</v>
      </c>
    </row>
    <row r="84" spans="1:14" ht="15.75" customHeight="1" outlineLevel="2" x14ac:dyDescent="0.2">
      <c r="A84" s="5" t="s">
        <v>485</v>
      </c>
      <c r="B84" s="5" t="s">
        <v>489</v>
      </c>
      <c r="C84" s="5" t="s">
        <v>490</v>
      </c>
      <c r="D84" s="5" t="s">
        <v>24</v>
      </c>
      <c r="E84" s="5" t="s">
        <v>491</v>
      </c>
      <c r="F84" s="5" t="s">
        <v>191</v>
      </c>
      <c r="G84" s="5">
        <v>29.99</v>
      </c>
      <c r="H84" s="6">
        <v>64.16</v>
      </c>
      <c r="I84" s="13">
        <v>4</v>
      </c>
      <c r="J84" s="6">
        <v>0</v>
      </c>
      <c r="K84" s="13">
        <v>0</v>
      </c>
      <c r="L84" s="6">
        <v>64.16</v>
      </c>
      <c r="M84" s="13">
        <v>4</v>
      </c>
      <c r="N84" s="6">
        <f t="shared" si="3"/>
        <v>56.460799999999999</v>
      </c>
    </row>
    <row r="85" spans="1:14" ht="15.75" customHeight="1" outlineLevel="2" x14ac:dyDescent="0.2">
      <c r="A85" s="5" t="s">
        <v>492</v>
      </c>
      <c r="B85" s="5" t="s">
        <v>493</v>
      </c>
      <c r="C85" s="5" t="s">
        <v>494</v>
      </c>
      <c r="D85" s="5" t="s">
        <v>24</v>
      </c>
      <c r="E85" s="5" t="s">
        <v>495</v>
      </c>
      <c r="F85" s="5" t="s">
        <v>191</v>
      </c>
      <c r="G85" s="5">
        <v>29.99</v>
      </c>
      <c r="H85" s="6">
        <v>32.99</v>
      </c>
      <c r="I85" s="13">
        <v>2</v>
      </c>
      <c r="J85" s="6">
        <v>0</v>
      </c>
      <c r="K85" s="13">
        <v>0</v>
      </c>
      <c r="L85" s="6">
        <v>32.99</v>
      </c>
      <c r="M85" s="13">
        <v>2</v>
      </c>
      <c r="N85" s="6">
        <f t="shared" si="3"/>
        <v>29.031200000000002</v>
      </c>
    </row>
    <row r="86" spans="1:14" ht="15.75" customHeight="1" outlineLevel="2" x14ac:dyDescent="0.2">
      <c r="A86" s="5" t="s">
        <v>499</v>
      </c>
      <c r="B86" s="5" t="s">
        <v>503</v>
      </c>
      <c r="C86" s="5" t="s">
        <v>504</v>
      </c>
      <c r="D86" s="5" t="s">
        <v>24</v>
      </c>
      <c r="E86" s="5" t="s">
        <v>505</v>
      </c>
      <c r="F86" s="5" t="s">
        <v>191</v>
      </c>
      <c r="G86" s="5">
        <v>69.989999999999995</v>
      </c>
      <c r="H86" s="6">
        <v>37.090000000000003</v>
      </c>
      <c r="I86" s="13">
        <v>1</v>
      </c>
      <c r="J86" s="6">
        <v>0</v>
      </c>
      <c r="K86" s="13">
        <v>0</v>
      </c>
      <c r="L86" s="6">
        <v>37.090000000000003</v>
      </c>
      <c r="M86" s="13">
        <v>1</v>
      </c>
      <c r="N86" s="6">
        <f t="shared" si="3"/>
        <v>32.639200000000002</v>
      </c>
    </row>
    <row r="87" spans="1:14" ht="15.75" customHeight="1" outlineLevel="2" x14ac:dyDescent="0.2">
      <c r="A87" s="5" t="s">
        <v>506</v>
      </c>
      <c r="B87" s="5" t="s">
        <v>510</v>
      </c>
      <c r="C87" s="5" t="s">
        <v>511</v>
      </c>
      <c r="D87" s="5" t="s">
        <v>24</v>
      </c>
      <c r="E87" s="5" t="s">
        <v>512</v>
      </c>
      <c r="F87" s="5" t="s">
        <v>191</v>
      </c>
      <c r="G87" s="5">
        <v>54.99</v>
      </c>
      <c r="H87" s="6">
        <v>29.14</v>
      </c>
      <c r="I87" s="13">
        <v>1</v>
      </c>
      <c r="J87" s="6">
        <v>0</v>
      </c>
      <c r="K87" s="13">
        <v>0</v>
      </c>
      <c r="L87" s="6">
        <v>29.14</v>
      </c>
      <c r="M87" s="13">
        <v>1</v>
      </c>
      <c r="N87" s="6">
        <f t="shared" si="3"/>
        <v>25.6432</v>
      </c>
    </row>
    <row r="88" spans="1:14" ht="15.75" customHeight="1" outlineLevel="2" x14ac:dyDescent="0.2">
      <c r="A88" s="5" t="s">
        <v>513</v>
      </c>
      <c r="B88" s="5" t="s">
        <v>514</v>
      </c>
      <c r="C88" s="5" t="s">
        <v>515</v>
      </c>
      <c r="D88" s="5" t="s">
        <v>24</v>
      </c>
      <c r="E88" s="5" t="s">
        <v>516</v>
      </c>
      <c r="F88" s="5" t="s">
        <v>191</v>
      </c>
      <c r="G88" s="5">
        <v>29.99</v>
      </c>
      <c r="H88" s="6">
        <v>160.11000000000001</v>
      </c>
      <c r="I88" s="13">
        <v>10</v>
      </c>
      <c r="J88" s="6">
        <v>0</v>
      </c>
      <c r="K88" s="13">
        <v>0</v>
      </c>
      <c r="L88" s="6">
        <v>160.11000000000001</v>
      </c>
      <c r="M88" s="13">
        <v>10</v>
      </c>
      <c r="N88" s="6">
        <f t="shared" si="3"/>
        <v>140.89680000000001</v>
      </c>
    </row>
    <row r="89" spans="1:14" ht="15.75" customHeight="1" outlineLevel="2" x14ac:dyDescent="0.2">
      <c r="A89" s="5" t="s">
        <v>517</v>
      </c>
      <c r="B89" s="5" t="s">
        <v>518</v>
      </c>
      <c r="C89" s="5" t="s">
        <v>519</v>
      </c>
      <c r="D89" s="5" t="s">
        <v>24</v>
      </c>
      <c r="E89" s="5" t="s">
        <v>520</v>
      </c>
      <c r="F89" s="5" t="s">
        <v>191</v>
      </c>
      <c r="G89" s="5">
        <v>69.989999999999995</v>
      </c>
      <c r="H89" s="6">
        <v>111.27</v>
      </c>
      <c r="I89" s="13">
        <v>3</v>
      </c>
      <c r="J89" s="6">
        <v>0</v>
      </c>
      <c r="K89" s="13">
        <v>0</v>
      </c>
      <c r="L89" s="6">
        <v>111.27</v>
      </c>
      <c r="M89" s="13">
        <v>3</v>
      </c>
      <c r="N89" s="6">
        <f t="shared" ref="N89:N120" si="4">L89*0.88</f>
        <v>97.917599999999993</v>
      </c>
    </row>
    <row r="90" spans="1:14" ht="15.75" customHeight="1" outlineLevel="2" x14ac:dyDescent="0.2">
      <c r="A90" s="5" t="s">
        <v>521</v>
      </c>
      <c r="B90" s="5" t="s">
        <v>522</v>
      </c>
      <c r="C90" s="5" t="s">
        <v>523</v>
      </c>
      <c r="D90" s="5" t="s">
        <v>24</v>
      </c>
      <c r="E90" s="5" t="s">
        <v>524</v>
      </c>
      <c r="F90" s="5" t="s">
        <v>191</v>
      </c>
      <c r="G90" s="5">
        <v>49.99</v>
      </c>
      <c r="H90" s="6">
        <v>503.31</v>
      </c>
      <c r="I90" s="13">
        <v>19</v>
      </c>
      <c r="J90" s="6">
        <v>0</v>
      </c>
      <c r="K90" s="13">
        <v>0</v>
      </c>
      <c r="L90" s="6">
        <v>503.31</v>
      </c>
      <c r="M90" s="13">
        <v>19</v>
      </c>
      <c r="N90" s="6">
        <f t="shared" si="4"/>
        <v>442.9128</v>
      </c>
    </row>
    <row r="91" spans="1:14" ht="15.75" customHeight="1" outlineLevel="2" x14ac:dyDescent="0.2">
      <c r="A91" s="5" t="s">
        <v>525</v>
      </c>
      <c r="B91" s="5" t="s">
        <v>526</v>
      </c>
      <c r="C91" s="5" t="s">
        <v>527</v>
      </c>
      <c r="D91" s="5" t="s">
        <v>24</v>
      </c>
      <c r="E91" s="5"/>
      <c r="F91" s="5" t="s">
        <v>191</v>
      </c>
      <c r="G91" s="5">
        <v>59.99</v>
      </c>
      <c r="H91" s="6">
        <v>5135.17</v>
      </c>
      <c r="I91" s="13">
        <v>162</v>
      </c>
      <c r="J91" s="6">
        <v>0</v>
      </c>
      <c r="K91" s="13">
        <v>0</v>
      </c>
      <c r="L91" s="6">
        <v>5135.17</v>
      </c>
      <c r="M91" s="13">
        <v>162</v>
      </c>
      <c r="N91" s="6">
        <f t="shared" si="4"/>
        <v>4518.9495999999999</v>
      </c>
    </row>
    <row r="92" spans="1:14" ht="15.75" customHeight="1" outlineLevel="2" x14ac:dyDescent="0.2">
      <c r="A92" s="5" t="s">
        <v>532</v>
      </c>
      <c r="B92" s="5" t="s">
        <v>533</v>
      </c>
      <c r="C92" s="5" t="s">
        <v>534</v>
      </c>
      <c r="D92" s="5" t="s">
        <v>24</v>
      </c>
      <c r="E92" s="5"/>
      <c r="F92" s="5" t="s">
        <v>191</v>
      </c>
      <c r="G92" s="5">
        <v>89.99</v>
      </c>
      <c r="H92" s="6">
        <v>13879.59</v>
      </c>
      <c r="I92" s="13">
        <v>291</v>
      </c>
      <c r="J92" s="6">
        <v>0</v>
      </c>
      <c r="K92" s="13">
        <v>0</v>
      </c>
      <c r="L92" s="6">
        <v>13879.59</v>
      </c>
      <c r="M92" s="13">
        <v>291</v>
      </c>
      <c r="N92" s="6">
        <f t="shared" si="4"/>
        <v>12214.039200000001</v>
      </c>
    </row>
    <row r="93" spans="1:14" ht="15.75" customHeight="1" outlineLevel="2" x14ac:dyDescent="0.2">
      <c r="A93" s="5" t="s">
        <v>539</v>
      </c>
      <c r="B93" s="5" t="s">
        <v>540</v>
      </c>
      <c r="C93" s="5" t="s">
        <v>541</v>
      </c>
      <c r="D93" s="5" t="s">
        <v>24</v>
      </c>
      <c r="E93" s="5"/>
      <c r="F93" s="5" t="s">
        <v>191</v>
      </c>
      <c r="G93" s="5">
        <v>59.99</v>
      </c>
      <c r="H93" s="6">
        <v>630.42999999999995</v>
      </c>
      <c r="I93" s="13">
        <v>20</v>
      </c>
      <c r="J93" s="6">
        <v>0</v>
      </c>
      <c r="K93" s="13">
        <v>0</v>
      </c>
      <c r="L93" s="6">
        <v>630.42999999999995</v>
      </c>
      <c r="M93" s="13">
        <v>20</v>
      </c>
      <c r="N93" s="6">
        <f t="shared" si="4"/>
        <v>554.77839999999992</v>
      </c>
    </row>
    <row r="94" spans="1:14" ht="15.75" customHeight="1" outlineLevel="2" x14ac:dyDescent="0.2">
      <c r="A94" s="5" t="s">
        <v>544</v>
      </c>
      <c r="B94" s="5" t="s">
        <v>545</v>
      </c>
      <c r="C94" s="5" t="s">
        <v>546</v>
      </c>
      <c r="D94" s="5" t="s">
        <v>24</v>
      </c>
      <c r="E94" s="5" t="s">
        <v>547</v>
      </c>
      <c r="F94" s="5" t="s">
        <v>191</v>
      </c>
      <c r="G94" s="5">
        <v>49.99</v>
      </c>
      <c r="H94" s="6">
        <v>158.94</v>
      </c>
      <c r="I94" s="13">
        <v>6</v>
      </c>
      <c r="J94" s="6">
        <v>0</v>
      </c>
      <c r="K94" s="13">
        <v>0</v>
      </c>
      <c r="L94" s="6">
        <v>158.94</v>
      </c>
      <c r="M94" s="13">
        <v>6</v>
      </c>
      <c r="N94" s="6">
        <f t="shared" si="4"/>
        <v>139.8672</v>
      </c>
    </row>
    <row r="95" spans="1:14" ht="15.75" customHeight="1" outlineLevel="2" x14ac:dyDescent="0.2">
      <c r="A95" s="5" t="s">
        <v>548</v>
      </c>
      <c r="B95" s="5" t="s">
        <v>552</v>
      </c>
      <c r="C95" s="5" t="s">
        <v>553</v>
      </c>
      <c r="D95" s="5" t="s">
        <v>24</v>
      </c>
      <c r="E95" s="5" t="s">
        <v>554</v>
      </c>
      <c r="F95" s="5" t="s">
        <v>191</v>
      </c>
      <c r="G95" s="5">
        <v>69.989999999999995</v>
      </c>
      <c r="H95" s="6">
        <v>107.09</v>
      </c>
      <c r="I95" s="13">
        <v>3</v>
      </c>
      <c r="J95" s="6">
        <v>0</v>
      </c>
      <c r="K95" s="13">
        <v>0</v>
      </c>
      <c r="L95" s="6">
        <v>107.09</v>
      </c>
      <c r="M95" s="13">
        <v>3</v>
      </c>
      <c r="N95" s="6">
        <f t="shared" si="4"/>
        <v>94.239199999999997</v>
      </c>
    </row>
    <row r="96" spans="1:14" ht="15.75" customHeight="1" outlineLevel="2" x14ac:dyDescent="0.2">
      <c r="A96" s="5" t="s">
        <v>555</v>
      </c>
      <c r="B96" s="5" t="s">
        <v>556</v>
      </c>
      <c r="C96" s="5" t="s">
        <v>557</v>
      </c>
      <c r="D96" s="5" t="s">
        <v>24</v>
      </c>
      <c r="E96" s="5"/>
      <c r="F96" s="5" t="s">
        <v>191</v>
      </c>
      <c r="G96" s="5">
        <v>39.99</v>
      </c>
      <c r="H96" s="6">
        <v>339.04</v>
      </c>
      <c r="I96" s="13">
        <v>16</v>
      </c>
      <c r="J96" s="6">
        <v>0</v>
      </c>
      <c r="K96" s="13">
        <v>0</v>
      </c>
      <c r="L96" s="6">
        <v>339.04</v>
      </c>
      <c r="M96" s="13">
        <v>16</v>
      </c>
      <c r="N96" s="6">
        <f t="shared" si="4"/>
        <v>298.35520000000002</v>
      </c>
    </row>
    <row r="97" spans="1:14" ht="15.75" customHeight="1" outlineLevel="2" x14ac:dyDescent="0.2">
      <c r="A97" s="5" t="s">
        <v>560</v>
      </c>
      <c r="B97" s="5" t="s">
        <v>561</v>
      </c>
      <c r="C97" s="5" t="s">
        <v>562</v>
      </c>
      <c r="D97" s="5" t="s">
        <v>24</v>
      </c>
      <c r="E97" s="5"/>
      <c r="F97" s="5" t="s">
        <v>191</v>
      </c>
      <c r="G97" s="5">
        <v>74.989999999999995</v>
      </c>
      <c r="H97" s="6">
        <v>79.48</v>
      </c>
      <c r="I97" s="13">
        <v>2</v>
      </c>
      <c r="J97" s="6">
        <v>0</v>
      </c>
      <c r="K97" s="13">
        <v>0</v>
      </c>
      <c r="L97" s="6">
        <v>79.48</v>
      </c>
      <c r="M97" s="13">
        <v>2</v>
      </c>
      <c r="N97" s="6">
        <f t="shared" si="4"/>
        <v>69.942400000000006</v>
      </c>
    </row>
    <row r="98" spans="1:14" ht="15.75" customHeight="1" outlineLevel="2" x14ac:dyDescent="0.2">
      <c r="A98" s="5" t="s">
        <v>565</v>
      </c>
      <c r="B98" s="5" t="s">
        <v>569</v>
      </c>
      <c r="C98" s="5" t="s">
        <v>570</v>
      </c>
      <c r="D98" s="5" t="s">
        <v>24</v>
      </c>
      <c r="E98" s="5" t="s">
        <v>571</v>
      </c>
      <c r="F98" s="5" t="s">
        <v>191</v>
      </c>
      <c r="G98" s="5">
        <v>59.99</v>
      </c>
      <c r="H98" s="6">
        <v>699.38</v>
      </c>
      <c r="I98" s="13">
        <v>22</v>
      </c>
      <c r="J98" s="6">
        <v>0</v>
      </c>
      <c r="K98" s="13">
        <v>0</v>
      </c>
      <c r="L98" s="6">
        <v>699.38</v>
      </c>
      <c r="M98" s="13">
        <v>22</v>
      </c>
      <c r="N98" s="6">
        <f t="shared" si="4"/>
        <v>615.45439999999996</v>
      </c>
    </row>
    <row r="99" spans="1:14" ht="15.75" customHeight="1" outlineLevel="2" x14ac:dyDescent="0.2">
      <c r="A99" s="5" t="s">
        <v>572</v>
      </c>
      <c r="B99" s="5" t="s">
        <v>573</v>
      </c>
      <c r="C99" s="5" t="s">
        <v>574</v>
      </c>
      <c r="D99" s="5" t="s">
        <v>24</v>
      </c>
      <c r="E99" s="5" t="s">
        <v>575</v>
      </c>
      <c r="F99" s="5" t="s">
        <v>191</v>
      </c>
      <c r="G99" s="5">
        <v>29.99</v>
      </c>
      <c r="H99" s="6">
        <v>47.67</v>
      </c>
      <c r="I99" s="13">
        <v>3</v>
      </c>
      <c r="J99" s="6">
        <v>0</v>
      </c>
      <c r="K99" s="13">
        <v>0</v>
      </c>
      <c r="L99" s="6">
        <v>47.67</v>
      </c>
      <c r="M99" s="13">
        <v>3</v>
      </c>
      <c r="N99" s="6">
        <f t="shared" si="4"/>
        <v>41.949600000000004</v>
      </c>
    </row>
    <row r="100" spans="1:14" ht="15.75" customHeight="1" outlineLevel="2" x14ac:dyDescent="0.2">
      <c r="A100" s="5" t="s">
        <v>576</v>
      </c>
      <c r="B100" s="5" t="s">
        <v>577</v>
      </c>
      <c r="C100" s="5" t="s">
        <v>578</v>
      </c>
      <c r="D100" s="5" t="s">
        <v>24</v>
      </c>
      <c r="E100" s="5" t="s">
        <v>579</v>
      </c>
      <c r="F100" s="5" t="s">
        <v>191</v>
      </c>
      <c r="G100" s="5">
        <v>59.99</v>
      </c>
      <c r="H100" s="6">
        <v>31.79</v>
      </c>
      <c r="I100" s="13">
        <v>1</v>
      </c>
      <c r="J100" s="6">
        <v>0</v>
      </c>
      <c r="K100" s="13">
        <v>0</v>
      </c>
      <c r="L100" s="6">
        <v>31.79</v>
      </c>
      <c r="M100" s="13">
        <v>1</v>
      </c>
      <c r="N100" s="6">
        <f t="shared" si="4"/>
        <v>27.975200000000001</v>
      </c>
    </row>
    <row r="101" spans="1:14" ht="15.75" customHeight="1" outlineLevel="2" x14ac:dyDescent="0.2">
      <c r="A101" s="5" t="s">
        <v>580</v>
      </c>
      <c r="B101" s="5" t="s">
        <v>581</v>
      </c>
      <c r="C101" s="5" t="s">
        <v>582</v>
      </c>
      <c r="D101" s="5" t="s">
        <v>24</v>
      </c>
      <c r="E101" s="5" t="s">
        <v>583</v>
      </c>
      <c r="F101" s="5" t="s">
        <v>191</v>
      </c>
      <c r="G101" s="5">
        <v>59.99</v>
      </c>
      <c r="H101" s="6">
        <v>63.58</v>
      </c>
      <c r="I101" s="13">
        <v>2</v>
      </c>
      <c r="J101" s="6">
        <v>0</v>
      </c>
      <c r="K101" s="13">
        <v>0</v>
      </c>
      <c r="L101" s="6">
        <v>63.58</v>
      </c>
      <c r="M101" s="13">
        <v>2</v>
      </c>
      <c r="N101" s="6">
        <f t="shared" si="4"/>
        <v>55.950400000000002</v>
      </c>
    </row>
    <row r="102" spans="1:14" ht="15.75" customHeight="1" outlineLevel="2" x14ac:dyDescent="0.2">
      <c r="A102" s="5" t="s">
        <v>584</v>
      </c>
      <c r="B102" s="5" t="s">
        <v>588</v>
      </c>
      <c r="C102" s="5" t="s">
        <v>589</v>
      </c>
      <c r="D102" s="5" t="s">
        <v>24</v>
      </c>
      <c r="E102" s="5" t="s">
        <v>590</v>
      </c>
      <c r="F102" s="5" t="s">
        <v>191</v>
      </c>
      <c r="G102" s="5">
        <v>19.989999999999998</v>
      </c>
      <c r="H102" s="6">
        <v>10.59</v>
      </c>
      <c r="I102" s="13">
        <v>1</v>
      </c>
      <c r="J102" s="6">
        <v>0</v>
      </c>
      <c r="K102" s="13">
        <v>0</v>
      </c>
      <c r="L102" s="6">
        <v>10.59</v>
      </c>
      <c r="M102" s="13">
        <v>1</v>
      </c>
      <c r="N102" s="6">
        <f t="shared" si="4"/>
        <v>9.3192000000000004</v>
      </c>
    </row>
    <row r="103" spans="1:14" ht="15.75" customHeight="1" outlineLevel="2" x14ac:dyDescent="0.2">
      <c r="A103" s="5" t="s">
        <v>591</v>
      </c>
      <c r="B103" s="5" t="s">
        <v>595</v>
      </c>
      <c r="C103" s="5" t="s">
        <v>596</v>
      </c>
      <c r="D103" s="5" t="s">
        <v>24</v>
      </c>
      <c r="E103" s="5" t="s">
        <v>597</v>
      </c>
      <c r="F103" s="5" t="s">
        <v>191</v>
      </c>
      <c r="G103" s="5">
        <v>24.99</v>
      </c>
      <c r="H103" s="6">
        <v>199.1</v>
      </c>
      <c r="I103" s="13">
        <v>15</v>
      </c>
      <c r="J103" s="6">
        <v>0</v>
      </c>
      <c r="K103" s="13">
        <v>0</v>
      </c>
      <c r="L103" s="6">
        <v>199.1</v>
      </c>
      <c r="M103" s="13">
        <v>15</v>
      </c>
      <c r="N103" s="6">
        <f t="shared" si="4"/>
        <v>175.208</v>
      </c>
    </row>
    <row r="104" spans="1:14" ht="15.75" customHeight="1" outlineLevel="2" x14ac:dyDescent="0.2">
      <c r="A104" s="5" t="s">
        <v>598</v>
      </c>
      <c r="B104" s="5" t="s">
        <v>599</v>
      </c>
      <c r="C104" s="5" t="s">
        <v>600</v>
      </c>
      <c r="D104" s="5" t="s">
        <v>24</v>
      </c>
      <c r="E104" s="5"/>
      <c r="F104" s="5" t="s">
        <v>191</v>
      </c>
      <c r="G104" s="5">
        <v>39.99</v>
      </c>
      <c r="H104" s="6">
        <v>402.61</v>
      </c>
      <c r="I104" s="13">
        <v>19</v>
      </c>
      <c r="J104" s="6">
        <v>0</v>
      </c>
      <c r="K104" s="13">
        <v>0</v>
      </c>
      <c r="L104" s="6">
        <v>402.61</v>
      </c>
      <c r="M104" s="13">
        <v>19</v>
      </c>
      <c r="N104" s="6">
        <f t="shared" si="4"/>
        <v>354.29680000000002</v>
      </c>
    </row>
    <row r="105" spans="1:14" ht="15.75" customHeight="1" outlineLevel="2" x14ac:dyDescent="0.2">
      <c r="A105" s="5" t="s">
        <v>606</v>
      </c>
      <c r="B105" s="5" t="s">
        <v>607</v>
      </c>
      <c r="C105" s="5" t="s">
        <v>608</v>
      </c>
      <c r="D105" s="5" t="s">
        <v>24</v>
      </c>
      <c r="E105" s="5"/>
      <c r="F105" s="5" t="s">
        <v>191</v>
      </c>
      <c r="G105" s="5">
        <v>39.99</v>
      </c>
      <c r="H105" s="6">
        <v>317.85000000000002</v>
      </c>
      <c r="I105" s="13">
        <v>15</v>
      </c>
      <c r="J105" s="6">
        <v>0</v>
      </c>
      <c r="K105" s="13">
        <v>0</v>
      </c>
      <c r="L105" s="6">
        <v>317.85000000000002</v>
      </c>
      <c r="M105" s="13">
        <v>15</v>
      </c>
      <c r="N105" s="6">
        <f t="shared" si="4"/>
        <v>279.70800000000003</v>
      </c>
    </row>
    <row r="106" spans="1:14" ht="15.75" customHeight="1" outlineLevel="2" x14ac:dyDescent="0.2">
      <c r="A106" s="5" t="s">
        <v>609</v>
      </c>
      <c r="B106" s="5" t="s">
        <v>610</v>
      </c>
      <c r="C106" s="5" t="s">
        <v>611</v>
      </c>
      <c r="D106" s="5" t="s">
        <v>24</v>
      </c>
      <c r="E106" s="5"/>
      <c r="F106" s="5" t="s">
        <v>191</v>
      </c>
      <c r="G106" s="5">
        <v>39.99</v>
      </c>
      <c r="H106" s="6">
        <v>190.71</v>
      </c>
      <c r="I106" s="13">
        <v>9</v>
      </c>
      <c r="J106" s="6">
        <v>0</v>
      </c>
      <c r="K106" s="13">
        <v>0</v>
      </c>
      <c r="L106" s="6">
        <v>190.71</v>
      </c>
      <c r="M106" s="13">
        <v>9</v>
      </c>
      <c r="N106" s="6">
        <f t="shared" si="4"/>
        <v>167.82480000000001</v>
      </c>
    </row>
    <row r="107" spans="1:14" ht="15.75" customHeight="1" outlineLevel="2" x14ac:dyDescent="0.2">
      <c r="A107" s="5" t="s">
        <v>614</v>
      </c>
      <c r="B107" s="5" t="s">
        <v>615</v>
      </c>
      <c r="C107" s="5" t="s">
        <v>616</v>
      </c>
      <c r="D107" s="5" t="s">
        <v>24</v>
      </c>
      <c r="E107" s="5"/>
      <c r="F107" s="5" t="s">
        <v>191</v>
      </c>
      <c r="G107" s="5">
        <v>39.99</v>
      </c>
      <c r="H107" s="6">
        <v>317.85000000000002</v>
      </c>
      <c r="I107" s="13">
        <v>15</v>
      </c>
      <c r="J107" s="6">
        <v>0</v>
      </c>
      <c r="K107" s="13">
        <v>0</v>
      </c>
      <c r="L107" s="6">
        <v>317.85000000000002</v>
      </c>
      <c r="M107" s="13">
        <v>15</v>
      </c>
      <c r="N107" s="6">
        <f t="shared" si="4"/>
        <v>279.70800000000003</v>
      </c>
    </row>
    <row r="108" spans="1:14" ht="15.75" customHeight="1" outlineLevel="2" x14ac:dyDescent="0.2">
      <c r="A108" s="5" t="s">
        <v>617</v>
      </c>
      <c r="B108" s="5" t="s">
        <v>618</v>
      </c>
      <c r="C108" s="5" t="s">
        <v>619</v>
      </c>
      <c r="D108" s="5" t="s">
        <v>24</v>
      </c>
      <c r="E108" s="5"/>
      <c r="F108" s="5" t="s">
        <v>191</v>
      </c>
      <c r="G108" s="5">
        <v>39.99</v>
      </c>
      <c r="H108" s="6">
        <v>233.09</v>
      </c>
      <c r="I108" s="13">
        <v>11</v>
      </c>
      <c r="J108" s="6">
        <v>0</v>
      </c>
      <c r="K108" s="13">
        <v>0</v>
      </c>
      <c r="L108" s="6">
        <v>233.09</v>
      </c>
      <c r="M108" s="13">
        <v>11</v>
      </c>
      <c r="N108" s="6">
        <f t="shared" si="4"/>
        <v>205.11920000000001</v>
      </c>
    </row>
    <row r="109" spans="1:14" ht="15.75" customHeight="1" outlineLevel="2" x14ac:dyDescent="0.2">
      <c r="A109" s="5" t="s">
        <v>620</v>
      </c>
      <c r="B109" s="5" t="s">
        <v>621</v>
      </c>
      <c r="C109" s="5" t="s">
        <v>622</v>
      </c>
      <c r="D109" s="5" t="s">
        <v>24</v>
      </c>
      <c r="E109" s="5"/>
      <c r="F109" s="5" t="s">
        <v>191</v>
      </c>
      <c r="G109" s="5">
        <v>39.99</v>
      </c>
      <c r="H109" s="6">
        <v>190.71</v>
      </c>
      <c r="I109" s="13">
        <v>9</v>
      </c>
      <c r="J109" s="6">
        <v>0</v>
      </c>
      <c r="K109" s="13">
        <v>0</v>
      </c>
      <c r="L109" s="6">
        <v>190.71</v>
      </c>
      <c r="M109" s="13">
        <v>9</v>
      </c>
      <c r="N109" s="6">
        <f t="shared" si="4"/>
        <v>167.82480000000001</v>
      </c>
    </row>
    <row r="110" spans="1:14" ht="15.75" customHeight="1" outlineLevel="2" x14ac:dyDescent="0.2">
      <c r="A110" s="5" t="s">
        <v>625</v>
      </c>
      <c r="B110" s="5" t="s">
        <v>626</v>
      </c>
      <c r="C110" s="5" t="s">
        <v>627</v>
      </c>
      <c r="D110" s="5" t="s">
        <v>24</v>
      </c>
      <c r="E110" s="5"/>
      <c r="F110" s="5" t="s">
        <v>191</v>
      </c>
      <c r="G110" s="5">
        <v>39.99</v>
      </c>
      <c r="H110" s="6">
        <v>233.09</v>
      </c>
      <c r="I110" s="13">
        <v>11</v>
      </c>
      <c r="J110" s="6">
        <v>0</v>
      </c>
      <c r="K110" s="13">
        <v>0</v>
      </c>
      <c r="L110" s="6">
        <v>233.09</v>
      </c>
      <c r="M110" s="13">
        <v>11</v>
      </c>
      <c r="N110" s="6">
        <f t="shared" si="4"/>
        <v>205.11920000000001</v>
      </c>
    </row>
    <row r="111" spans="1:14" ht="15.75" customHeight="1" outlineLevel="2" x14ac:dyDescent="0.2">
      <c r="A111" s="5" t="s">
        <v>628</v>
      </c>
      <c r="B111" s="5" t="s">
        <v>629</v>
      </c>
      <c r="C111" s="5" t="s">
        <v>630</v>
      </c>
      <c r="D111" s="5" t="s">
        <v>24</v>
      </c>
      <c r="E111" s="5"/>
      <c r="F111" s="5" t="s">
        <v>191</v>
      </c>
      <c r="G111" s="5">
        <v>39.99</v>
      </c>
      <c r="H111" s="6">
        <v>678.88</v>
      </c>
      <c r="I111" s="13">
        <v>32</v>
      </c>
      <c r="J111" s="6">
        <v>0</v>
      </c>
      <c r="K111" s="13">
        <v>0</v>
      </c>
      <c r="L111" s="6">
        <v>678.88</v>
      </c>
      <c r="M111" s="13">
        <v>32</v>
      </c>
      <c r="N111" s="6">
        <f t="shared" si="4"/>
        <v>597.4144</v>
      </c>
    </row>
    <row r="112" spans="1:14" ht="15.75" customHeight="1" outlineLevel="2" x14ac:dyDescent="0.2">
      <c r="A112" s="5" t="s">
        <v>633</v>
      </c>
      <c r="B112" s="5" t="s">
        <v>634</v>
      </c>
      <c r="C112" s="5" t="s">
        <v>635</v>
      </c>
      <c r="D112" s="5" t="s">
        <v>24</v>
      </c>
      <c r="E112" s="5"/>
      <c r="F112" s="5" t="s">
        <v>191</v>
      </c>
      <c r="G112" s="5">
        <v>39.99</v>
      </c>
      <c r="H112" s="6">
        <v>317.85000000000002</v>
      </c>
      <c r="I112" s="13">
        <v>15</v>
      </c>
      <c r="J112" s="6">
        <v>0</v>
      </c>
      <c r="K112" s="13">
        <v>0</v>
      </c>
      <c r="L112" s="6">
        <v>317.85000000000002</v>
      </c>
      <c r="M112" s="13">
        <v>15</v>
      </c>
      <c r="N112" s="6">
        <f t="shared" si="4"/>
        <v>279.70800000000003</v>
      </c>
    </row>
    <row r="113" spans="1:14" ht="15.75" customHeight="1" outlineLevel="2" x14ac:dyDescent="0.2">
      <c r="A113" s="5" t="s">
        <v>638</v>
      </c>
      <c r="B113" s="5" t="s">
        <v>639</v>
      </c>
      <c r="C113" s="5" t="s">
        <v>640</v>
      </c>
      <c r="D113" s="5" t="s">
        <v>24</v>
      </c>
      <c r="E113" s="5"/>
      <c r="F113" s="5" t="s">
        <v>191</v>
      </c>
      <c r="G113" s="5">
        <v>39.99</v>
      </c>
      <c r="H113" s="6">
        <v>977.96</v>
      </c>
      <c r="I113" s="13">
        <v>46</v>
      </c>
      <c r="J113" s="6">
        <v>0</v>
      </c>
      <c r="K113" s="13">
        <v>0</v>
      </c>
      <c r="L113" s="6">
        <v>977.96</v>
      </c>
      <c r="M113" s="13">
        <v>46</v>
      </c>
      <c r="N113" s="6">
        <f t="shared" si="4"/>
        <v>860.60480000000007</v>
      </c>
    </row>
    <row r="114" spans="1:14" ht="15.75" customHeight="1" outlineLevel="2" x14ac:dyDescent="0.2">
      <c r="A114" s="5" t="s">
        <v>643</v>
      </c>
      <c r="B114" s="5" t="s">
        <v>647</v>
      </c>
      <c r="C114" s="5" t="s">
        <v>648</v>
      </c>
      <c r="D114" s="5" t="s">
        <v>24</v>
      </c>
      <c r="E114" s="5" t="s">
        <v>649</v>
      </c>
      <c r="F114" s="5" t="s">
        <v>191</v>
      </c>
      <c r="G114" s="5">
        <v>29.99</v>
      </c>
      <c r="H114" s="6">
        <v>190.68</v>
      </c>
      <c r="I114" s="13">
        <v>12</v>
      </c>
      <c r="J114" s="6">
        <v>0</v>
      </c>
      <c r="K114" s="13">
        <v>0</v>
      </c>
      <c r="L114" s="6">
        <v>190.68</v>
      </c>
      <c r="M114" s="13">
        <v>12</v>
      </c>
      <c r="N114" s="6">
        <f t="shared" si="4"/>
        <v>167.79840000000002</v>
      </c>
    </row>
    <row r="115" spans="1:14" ht="15.75" customHeight="1" outlineLevel="2" x14ac:dyDescent="0.2">
      <c r="A115" s="5" t="s">
        <v>650</v>
      </c>
      <c r="B115" s="5" t="s">
        <v>651</v>
      </c>
      <c r="C115" s="5" t="s">
        <v>652</v>
      </c>
      <c r="D115" s="5" t="s">
        <v>24</v>
      </c>
      <c r="E115" s="5" t="s">
        <v>653</v>
      </c>
      <c r="F115" s="5" t="s">
        <v>191</v>
      </c>
      <c r="G115" s="5">
        <v>49.99</v>
      </c>
      <c r="H115" s="6">
        <v>52.98</v>
      </c>
      <c r="I115" s="13">
        <v>2</v>
      </c>
      <c r="J115" s="6">
        <v>0</v>
      </c>
      <c r="K115" s="13">
        <v>0</v>
      </c>
      <c r="L115" s="6">
        <v>52.98</v>
      </c>
      <c r="M115" s="13">
        <v>2</v>
      </c>
      <c r="N115" s="6">
        <f t="shared" si="4"/>
        <v>46.622399999999999</v>
      </c>
    </row>
    <row r="116" spans="1:14" ht="15.75" customHeight="1" outlineLevel="2" x14ac:dyDescent="0.2">
      <c r="A116" s="5" t="s">
        <v>654</v>
      </c>
      <c r="B116" s="5" t="s">
        <v>655</v>
      </c>
      <c r="C116" s="5" t="s">
        <v>656</v>
      </c>
      <c r="D116" s="5" t="s">
        <v>24</v>
      </c>
      <c r="E116" s="5" t="s">
        <v>657</v>
      </c>
      <c r="F116" s="5" t="s">
        <v>191</v>
      </c>
      <c r="G116" s="5">
        <v>39.99</v>
      </c>
      <c r="H116" s="6">
        <v>63.57</v>
      </c>
      <c r="I116" s="13">
        <v>3</v>
      </c>
      <c r="J116" s="6">
        <v>0</v>
      </c>
      <c r="K116" s="13">
        <v>0</v>
      </c>
      <c r="L116" s="6">
        <v>63.57</v>
      </c>
      <c r="M116" s="13">
        <v>3</v>
      </c>
      <c r="N116" s="6">
        <f t="shared" si="4"/>
        <v>55.941600000000001</v>
      </c>
    </row>
    <row r="117" spans="1:14" ht="15.75" customHeight="1" outlineLevel="2" x14ac:dyDescent="0.2">
      <c r="A117" s="5" t="s">
        <v>658</v>
      </c>
      <c r="B117" s="5" t="s">
        <v>659</v>
      </c>
      <c r="C117" s="5" t="s">
        <v>660</v>
      </c>
      <c r="D117" s="5" t="s">
        <v>24</v>
      </c>
      <c r="E117" s="5" t="s">
        <v>661</v>
      </c>
      <c r="F117" s="5" t="s">
        <v>191</v>
      </c>
      <c r="G117" s="5">
        <v>49.99</v>
      </c>
      <c r="H117" s="6">
        <v>132.44999999999999</v>
      </c>
      <c r="I117" s="13">
        <v>5</v>
      </c>
      <c r="J117" s="6">
        <v>0</v>
      </c>
      <c r="K117" s="13">
        <v>0</v>
      </c>
      <c r="L117" s="6">
        <v>132.44999999999999</v>
      </c>
      <c r="M117" s="13">
        <v>5</v>
      </c>
      <c r="N117" s="6">
        <f t="shared" si="4"/>
        <v>116.556</v>
      </c>
    </row>
    <row r="118" spans="1:14" ht="15.75" customHeight="1" outlineLevel="2" x14ac:dyDescent="0.2">
      <c r="A118" s="5" t="s">
        <v>662</v>
      </c>
      <c r="B118" s="5" t="s">
        <v>663</v>
      </c>
      <c r="C118" s="5" t="s">
        <v>664</v>
      </c>
      <c r="D118" s="5" t="s">
        <v>24</v>
      </c>
      <c r="E118" s="5"/>
      <c r="F118" s="5" t="s">
        <v>191</v>
      </c>
      <c r="G118" s="5">
        <v>69.989999999999995</v>
      </c>
      <c r="H118" s="6">
        <v>665.53</v>
      </c>
      <c r="I118" s="13">
        <v>18</v>
      </c>
      <c r="J118" s="6">
        <v>0</v>
      </c>
      <c r="K118" s="13">
        <v>0</v>
      </c>
      <c r="L118" s="6">
        <v>665.53</v>
      </c>
      <c r="M118" s="13">
        <v>18</v>
      </c>
      <c r="N118" s="6">
        <f t="shared" si="4"/>
        <v>585.66639999999995</v>
      </c>
    </row>
    <row r="119" spans="1:14" ht="15.75" customHeight="1" outlineLevel="2" x14ac:dyDescent="0.2">
      <c r="A119" s="5" t="s">
        <v>667</v>
      </c>
      <c r="B119" s="5" t="s">
        <v>668</v>
      </c>
      <c r="C119" s="5" t="s">
        <v>669</v>
      </c>
      <c r="D119" s="5" t="s">
        <v>24</v>
      </c>
      <c r="E119" s="5" t="s">
        <v>670</v>
      </c>
      <c r="F119" s="5" t="s">
        <v>191</v>
      </c>
      <c r="G119" s="5">
        <v>49.99</v>
      </c>
      <c r="H119" s="6">
        <v>80.47</v>
      </c>
      <c r="I119" s="13">
        <v>3</v>
      </c>
      <c r="J119" s="6">
        <v>0</v>
      </c>
      <c r="K119" s="13">
        <v>0</v>
      </c>
      <c r="L119" s="6">
        <v>80.47</v>
      </c>
      <c r="M119" s="13">
        <v>3</v>
      </c>
      <c r="N119" s="6">
        <f t="shared" si="4"/>
        <v>70.813599999999994</v>
      </c>
    </row>
    <row r="120" spans="1:14" ht="15.75" customHeight="1" outlineLevel="2" x14ac:dyDescent="0.2">
      <c r="A120" s="5" t="s">
        <v>671</v>
      </c>
      <c r="B120" s="5" t="s">
        <v>672</v>
      </c>
      <c r="C120" s="5" t="s">
        <v>673</v>
      </c>
      <c r="D120" s="5" t="s">
        <v>24</v>
      </c>
      <c r="E120" s="5" t="s">
        <v>674</v>
      </c>
      <c r="F120" s="5" t="s">
        <v>191</v>
      </c>
      <c r="G120" s="5">
        <v>54.99</v>
      </c>
      <c r="H120" s="6">
        <v>29.14</v>
      </c>
      <c r="I120" s="13">
        <v>1</v>
      </c>
      <c r="J120" s="6">
        <v>0</v>
      </c>
      <c r="K120" s="13">
        <v>0</v>
      </c>
      <c r="L120" s="6">
        <v>29.14</v>
      </c>
      <c r="M120" s="13">
        <v>1</v>
      </c>
      <c r="N120" s="6">
        <f t="shared" si="4"/>
        <v>25.6432</v>
      </c>
    </row>
    <row r="121" spans="1:14" ht="15.75" customHeight="1" outlineLevel="2" x14ac:dyDescent="0.2">
      <c r="A121" s="5" t="s">
        <v>675</v>
      </c>
      <c r="B121" s="5" t="s">
        <v>676</v>
      </c>
      <c r="C121" s="5" t="s">
        <v>677</v>
      </c>
      <c r="D121" s="5" t="s">
        <v>24</v>
      </c>
      <c r="E121" s="5" t="s">
        <v>678</v>
      </c>
      <c r="F121" s="5" t="s">
        <v>191</v>
      </c>
      <c r="G121" s="5">
        <v>69.989999999999995</v>
      </c>
      <c r="H121" s="6">
        <v>37.090000000000003</v>
      </c>
      <c r="I121" s="13">
        <v>1</v>
      </c>
      <c r="J121" s="6">
        <v>0</v>
      </c>
      <c r="K121" s="13">
        <v>0</v>
      </c>
      <c r="L121" s="6">
        <v>37.090000000000003</v>
      </c>
      <c r="M121" s="13">
        <v>1</v>
      </c>
      <c r="N121" s="6">
        <f t="shared" ref="N121:N152" si="5">L121*0.88</f>
        <v>32.639200000000002</v>
      </c>
    </row>
    <row r="122" spans="1:14" ht="15.75" customHeight="1" outlineLevel="2" x14ac:dyDescent="0.2">
      <c r="A122" s="5" t="s">
        <v>679</v>
      </c>
      <c r="B122" s="5" t="s">
        <v>680</v>
      </c>
      <c r="C122" s="5" t="s">
        <v>681</v>
      </c>
      <c r="D122" s="5" t="s">
        <v>24</v>
      </c>
      <c r="E122" s="5" t="s">
        <v>682</v>
      </c>
      <c r="F122" s="5" t="s">
        <v>191</v>
      </c>
      <c r="G122" s="5">
        <v>69.989999999999995</v>
      </c>
      <c r="H122" s="6">
        <v>519.26</v>
      </c>
      <c r="I122" s="13">
        <v>14</v>
      </c>
      <c r="J122" s="6">
        <v>0</v>
      </c>
      <c r="K122" s="13">
        <v>0</v>
      </c>
      <c r="L122" s="6">
        <v>519.26</v>
      </c>
      <c r="M122" s="13">
        <v>14</v>
      </c>
      <c r="N122" s="6">
        <f t="shared" si="5"/>
        <v>456.94880000000001</v>
      </c>
    </row>
    <row r="123" spans="1:14" ht="15.75" customHeight="1" outlineLevel="2" x14ac:dyDescent="0.2">
      <c r="A123" s="5" t="s">
        <v>683</v>
      </c>
      <c r="B123" s="5" t="s">
        <v>684</v>
      </c>
      <c r="C123" s="5" t="s">
        <v>685</v>
      </c>
      <c r="D123" s="5" t="s">
        <v>24</v>
      </c>
      <c r="E123" s="5" t="s">
        <v>686</v>
      </c>
      <c r="F123" s="5" t="s">
        <v>191</v>
      </c>
      <c r="G123" s="5">
        <v>59.99</v>
      </c>
      <c r="H123" s="6">
        <v>61.79</v>
      </c>
      <c r="I123" s="13">
        <v>2</v>
      </c>
      <c r="J123" s="6">
        <v>0</v>
      </c>
      <c r="K123" s="13">
        <v>0</v>
      </c>
      <c r="L123" s="6">
        <v>61.79</v>
      </c>
      <c r="M123" s="13">
        <v>2</v>
      </c>
      <c r="N123" s="6">
        <f t="shared" si="5"/>
        <v>54.3752</v>
      </c>
    </row>
    <row r="124" spans="1:14" ht="15.75" customHeight="1" outlineLevel="2" x14ac:dyDescent="0.2">
      <c r="A124" s="5" t="s">
        <v>687</v>
      </c>
      <c r="B124" s="5" t="s">
        <v>688</v>
      </c>
      <c r="C124" s="5" t="s">
        <v>689</v>
      </c>
      <c r="D124" s="5" t="s">
        <v>24</v>
      </c>
      <c r="E124" s="5" t="s">
        <v>690</v>
      </c>
      <c r="F124" s="5" t="s">
        <v>191</v>
      </c>
      <c r="G124" s="5">
        <v>44.99</v>
      </c>
      <c r="H124" s="6">
        <v>47.68</v>
      </c>
      <c r="I124" s="13">
        <v>2</v>
      </c>
      <c r="J124" s="6">
        <v>0</v>
      </c>
      <c r="K124" s="13">
        <v>0</v>
      </c>
      <c r="L124" s="6">
        <v>47.68</v>
      </c>
      <c r="M124" s="13">
        <v>2</v>
      </c>
      <c r="N124" s="6">
        <f t="shared" si="5"/>
        <v>41.958399999999997</v>
      </c>
    </row>
    <row r="125" spans="1:14" ht="15.75" customHeight="1" outlineLevel="2" x14ac:dyDescent="0.2">
      <c r="A125" s="5" t="s">
        <v>691</v>
      </c>
      <c r="B125" s="5" t="s">
        <v>692</v>
      </c>
      <c r="C125" s="5" t="s">
        <v>693</v>
      </c>
      <c r="D125" s="5" t="s">
        <v>24</v>
      </c>
      <c r="E125" s="5" t="s">
        <v>694</v>
      </c>
      <c r="F125" s="5" t="s">
        <v>191</v>
      </c>
      <c r="G125" s="5">
        <v>44.99</v>
      </c>
      <c r="H125" s="6">
        <v>47.68</v>
      </c>
      <c r="I125" s="13">
        <v>2</v>
      </c>
      <c r="J125" s="6">
        <v>0</v>
      </c>
      <c r="K125" s="13">
        <v>0</v>
      </c>
      <c r="L125" s="6">
        <v>47.68</v>
      </c>
      <c r="M125" s="13">
        <v>2</v>
      </c>
      <c r="N125" s="6">
        <f t="shared" si="5"/>
        <v>41.958399999999997</v>
      </c>
    </row>
    <row r="126" spans="1:14" ht="15.75" customHeight="1" outlineLevel="2" x14ac:dyDescent="0.2">
      <c r="A126" s="5" t="s">
        <v>695</v>
      </c>
      <c r="B126" s="5" t="s">
        <v>696</v>
      </c>
      <c r="C126" s="5" t="s">
        <v>697</v>
      </c>
      <c r="D126" s="5" t="s">
        <v>24</v>
      </c>
      <c r="E126" s="5" t="s">
        <v>698</v>
      </c>
      <c r="F126" s="5" t="s">
        <v>191</v>
      </c>
      <c r="G126" s="5">
        <v>69.989999999999995</v>
      </c>
      <c r="H126" s="6">
        <v>37.090000000000003</v>
      </c>
      <c r="I126" s="13">
        <v>1</v>
      </c>
      <c r="J126" s="6">
        <v>0</v>
      </c>
      <c r="K126" s="13">
        <v>0</v>
      </c>
      <c r="L126" s="6">
        <v>37.090000000000003</v>
      </c>
      <c r="M126" s="13">
        <v>1</v>
      </c>
      <c r="N126" s="6">
        <f t="shared" si="5"/>
        <v>32.639200000000002</v>
      </c>
    </row>
    <row r="127" spans="1:14" ht="15.75" customHeight="1" outlineLevel="2" x14ac:dyDescent="0.2">
      <c r="A127" s="5" t="s">
        <v>699</v>
      </c>
      <c r="B127" s="5" t="s">
        <v>700</v>
      </c>
      <c r="C127" s="5" t="s">
        <v>701</v>
      </c>
      <c r="D127" s="5" t="s">
        <v>24</v>
      </c>
      <c r="E127" s="5"/>
      <c r="F127" s="5" t="s">
        <v>191</v>
      </c>
      <c r="G127" s="5">
        <v>59.99</v>
      </c>
      <c r="H127" s="6">
        <v>3033.39</v>
      </c>
      <c r="I127" s="13">
        <v>96</v>
      </c>
      <c r="J127" s="6">
        <v>0</v>
      </c>
      <c r="K127" s="13">
        <v>0</v>
      </c>
      <c r="L127" s="6">
        <v>3033.39</v>
      </c>
      <c r="M127" s="13">
        <v>96</v>
      </c>
      <c r="N127" s="6">
        <f t="shared" si="5"/>
        <v>2669.3831999999998</v>
      </c>
    </row>
    <row r="128" spans="1:14" ht="15.75" customHeight="1" outlineLevel="2" x14ac:dyDescent="0.2">
      <c r="A128" s="5" t="s">
        <v>706</v>
      </c>
      <c r="B128" s="5" t="s">
        <v>707</v>
      </c>
      <c r="C128" s="5" t="s">
        <v>708</v>
      </c>
      <c r="D128" s="5" t="s">
        <v>24</v>
      </c>
      <c r="E128" s="5" t="s">
        <v>709</v>
      </c>
      <c r="F128" s="5" t="s">
        <v>191</v>
      </c>
      <c r="G128" s="5">
        <v>39.99</v>
      </c>
      <c r="H128" s="6">
        <v>148.33000000000001</v>
      </c>
      <c r="I128" s="13">
        <v>7</v>
      </c>
      <c r="J128" s="6">
        <v>0</v>
      </c>
      <c r="K128" s="13">
        <v>0</v>
      </c>
      <c r="L128" s="6">
        <v>148.33000000000001</v>
      </c>
      <c r="M128" s="13">
        <v>7</v>
      </c>
      <c r="N128" s="6">
        <f t="shared" si="5"/>
        <v>130.53040000000001</v>
      </c>
    </row>
    <row r="129" spans="1:14" ht="15.75" customHeight="1" outlineLevel="2" x14ac:dyDescent="0.2">
      <c r="A129" s="5" t="s">
        <v>714</v>
      </c>
      <c r="B129" s="5" t="s">
        <v>715</v>
      </c>
      <c r="C129" s="5" t="s">
        <v>716</v>
      </c>
      <c r="D129" s="5" t="s">
        <v>24</v>
      </c>
      <c r="E129" s="5" t="s">
        <v>717</v>
      </c>
      <c r="F129" s="5" t="s">
        <v>191</v>
      </c>
      <c r="G129" s="5">
        <v>49.99</v>
      </c>
      <c r="H129" s="6">
        <v>318.88</v>
      </c>
      <c r="I129" s="13">
        <v>12</v>
      </c>
      <c r="J129" s="6">
        <v>0</v>
      </c>
      <c r="K129" s="13">
        <v>0</v>
      </c>
      <c r="L129" s="6">
        <v>318.88</v>
      </c>
      <c r="M129" s="13">
        <v>12</v>
      </c>
      <c r="N129" s="6">
        <f t="shared" si="5"/>
        <v>280.61439999999999</v>
      </c>
    </row>
    <row r="130" spans="1:14" ht="15.75" customHeight="1" outlineLevel="2" x14ac:dyDescent="0.2">
      <c r="A130" s="5" t="s">
        <v>718</v>
      </c>
      <c r="B130" s="5" t="s">
        <v>719</v>
      </c>
      <c r="C130" s="5" t="s">
        <v>720</v>
      </c>
      <c r="D130" s="5" t="s">
        <v>24</v>
      </c>
      <c r="E130" s="5" t="s">
        <v>721</v>
      </c>
      <c r="F130" s="5" t="s">
        <v>191</v>
      </c>
      <c r="G130" s="5">
        <v>59.99</v>
      </c>
      <c r="H130" s="6">
        <v>128.36000000000001</v>
      </c>
      <c r="I130" s="13">
        <v>4</v>
      </c>
      <c r="J130" s="6">
        <v>0</v>
      </c>
      <c r="K130" s="13">
        <v>0</v>
      </c>
      <c r="L130" s="6">
        <v>128.36000000000001</v>
      </c>
      <c r="M130" s="13">
        <v>4</v>
      </c>
      <c r="N130" s="6">
        <f t="shared" si="5"/>
        <v>112.95680000000002</v>
      </c>
    </row>
    <row r="131" spans="1:14" ht="15.75" customHeight="1" outlineLevel="2" x14ac:dyDescent="0.2">
      <c r="A131" s="5" t="s">
        <v>722</v>
      </c>
      <c r="B131" s="5" t="s">
        <v>723</v>
      </c>
      <c r="C131" s="5" t="s">
        <v>724</v>
      </c>
      <c r="D131" s="5" t="s">
        <v>24</v>
      </c>
      <c r="E131" s="5" t="s">
        <v>725</v>
      </c>
      <c r="F131" s="5" t="s">
        <v>191</v>
      </c>
      <c r="G131" s="5">
        <v>49.99</v>
      </c>
      <c r="H131" s="6">
        <v>79.47</v>
      </c>
      <c r="I131" s="13">
        <v>3</v>
      </c>
      <c r="J131" s="6">
        <v>0</v>
      </c>
      <c r="K131" s="13">
        <v>0</v>
      </c>
      <c r="L131" s="6">
        <v>79.47</v>
      </c>
      <c r="M131" s="13">
        <v>3</v>
      </c>
      <c r="N131" s="6">
        <f t="shared" si="5"/>
        <v>69.933599999999998</v>
      </c>
    </row>
    <row r="132" spans="1:14" ht="15.75" customHeight="1" outlineLevel="2" x14ac:dyDescent="0.2">
      <c r="A132" s="5" t="s">
        <v>726</v>
      </c>
      <c r="B132" s="5" t="s">
        <v>727</v>
      </c>
      <c r="C132" s="5" t="s">
        <v>728</v>
      </c>
      <c r="D132" s="5" t="s">
        <v>24</v>
      </c>
      <c r="E132" s="5" t="s">
        <v>729</v>
      </c>
      <c r="F132" s="5" t="s">
        <v>191</v>
      </c>
      <c r="G132" s="5">
        <v>44.99</v>
      </c>
      <c r="H132" s="6">
        <v>190.72</v>
      </c>
      <c r="I132" s="13">
        <v>8</v>
      </c>
      <c r="J132" s="6">
        <v>0</v>
      </c>
      <c r="K132" s="13">
        <v>0</v>
      </c>
      <c r="L132" s="6">
        <v>190.72</v>
      </c>
      <c r="M132" s="13">
        <v>8</v>
      </c>
      <c r="N132" s="6">
        <f t="shared" si="5"/>
        <v>167.83359999999999</v>
      </c>
    </row>
    <row r="133" spans="1:14" ht="15.75" customHeight="1" outlineLevel="2" x14ac:dyDescent="0.2">
      <c r="A133" s="5" t="s">
        <v>730</v>
      </c>
      <c r="B133" s="5" t="s">
        <v>734</v>
      </c>
      <c r="C133" s="5" t="s">
        <v>735</v>
      </c>
      <c r="D133" s="5" t="s">
        <v>24</v>
      </c>
      <c r="E133" s="5" t="s">
        <v>736</v>
      </c>
      <c r="F133" s="5" t="s">
        <v>191</v>
      </c>
      <c r="G133" s="5">
        <v>59.99</v>
      </c>
      <c r="H133" s="6">
        <v>1080.27</v>
      </c>
      <c r="I133" s="13">
        <v>34</v>
      </c>
      <c r="J133" s="6">
        <v>0</v>
      </c>
      <c r="K133" s="13">
        <v>0</v>
      </c>
      <c r="L133" s="6">
        <v>1080.27</v>
      </c>
      <c r="M133" s="13">
        <v>34</v>
      </c>
      <c r="N133" s="6">
        <f t="shared" si="5"/>
        <v>950.63760000000002</v>
      </c>
    </row>
    <row r="134" spans="1:14" ht="15.75" customHeight="1" outlineLevel="2" x14ac:dyDescent="0.2">
      <c r="A134" s="5" t="s">
        <v>737</v>
      </c>
      <c r="B134" s="5" t="s">
        <v>738</v>
      </c>
      <c r="C134" s="5" t="s">
        <v>739</v>
      </c>
      <c r="D134" s="5" t="s">
        <v>24</v>
      </c>
      <c r="E134" s="5" t="s">
        <v>740</v>
      </c>
      <c r="F134" s="5" t="s">
        <v>191</v>
      </c>
      <c r="G134" s="5">
        <v>79.989999999999995</v>
      </c>
      <c r="H134" s="6">
        <v>42.39</v>
      </c>
      <c r="I134" s="13">
        <v>1</v>
      </c>
      <c r="J134" s="6">
        <v>0</v>
      </c>
      <c r="K134" s="13">
        <v>0</v>
      </c>
      <c r="L134" s="6">
        <v>42.39</v>
      </c>
      <c r="M134" s="13">
        <v>1</v>
      </c>
      <c r="N134" s="6">
        <f t="shared" si="5"/>
        <v>37.303200000000004</v>
      </c>
    </row>
    <row r="135" spans="1:14" ht="15.75" customHeight="1" outlineLevel="2" x14ac:dyDescent="0.2">
      <c r="A135" s="5" t="s">
        <v>741</v>
      </c>
      <c r="B135" s="5" t="s">
        <v>742</v>
      </c>
      <c r="C135" s="5" t="s">
        <v>743</v>
      </c>
      <c r="D135" s="5" t="s">
        <v>24</v>
      </c>
      <c r="E135" s="5" t="s">
        <v>744</v>
      </c>
      <c r="F135" s="5" t="s">
        <v>191</v>
      </c>
      <c r="G135" s="5">
        <v>44.99</v>
      </c>
      <c r="H135" s="6">
        <v>23.84</v>
      </c>
      <c r="I135" s="13">
        <v>1</v>
      </c>
      <c r="J135" s="6">
        <v>0</v>
      </c>
      <c r="K135" s="13">
        <v>0</v>
      </c>
      <c r="L135" s="6">
        <v>23.84</v>
      </c>
      <c r="M135" s="13">
        <v>1</v>
      </c>
      <c r="N135" s="6">
        <f t="shared" si="5"/>
        <v>20.979199999999999</v>
      </c>
    </row>
    <row r="136" spans="1:14" ht="15.75" customHeight="1" outlineLevel="2" x14ac:dyDescent="0.2">
      <c r="A136" s="5" t="s">
        <v>745</v>
      </c>
      <c r="B136" s="5" t="s">
        <v>746</v>
      </c>
      <c r="C136" s="5" t="s">
        <v>747</v>
      </c>
      <c r="D136" s="5" t="s">
        <v>24</v>
      </c>
      <c r="E136" s="5"/>
      <c r="F136" s="5" t="s">
        <v>191</v>
      </c>
      <c r="G136" s="5">
        <v>59.99</v>
      </c>
      <c r="H136" s="6">
        <v>1174.44</v>
      </c>
      <c r="I136" s="13">
        <v>37</v>
      </c>
      <c r="J136" s="6">
        <v>0</v>
      </c>
      <c r="K136" s="13">
        <v>0</v>
      </c>
      <c r="L136" s="6">
        <v>1174.44</v>
      </c>
      <c r="M136" s="13">
        <v>37</v>
      </c>
      <c r="N136" s="6">
        <f t="shared" si="5"/>
        <v>1033.5072</v>
      </c>
    </row>
    <row r="137" spans="1:14" ht="15.75" customHeight="1" outlineLevel="2" x14ac:dyDescent="0.2">
      <c r="A137" s="5" t="s">
        <v>752</v>
      </c>
      <c r="B137" s="5" t="s">
        <v>753</v>
      </c>
      <c r="C137" s="5" t="s">
        <v>754</v>
      </c>
      <c r="D137" s="5" t="s">
        <v>24</v>
      </c>
      <c r="E137" s="5" t="s">
        <v>755</v>
      </c>
      <c r="F137" s="5" t="s">
        <v>191</v>
      </c>
      <c r="G137" s="5">
        <v>54.99</v>
      </c>
      <c r="H137" s="6">
        <v>29.14</v>
      </c>
      <c r="I137" s="13">
        <v>1</v>
      </c>
      <c r="J137" s="6">
        <v>0</v>
      </c>
      <c r="K137" s="13">
        <v>0</v>
      </c>
      <c r="L137" s="6">
        <v>29.14</v>
      </c>
      <c r="M137" s="13">
        <v>1</v>
      </c>
      <c r="N137" s="6">
        <f t="shared" si="5"/>
        <v>25.6432</v>
      </c>
    </row>
    <row r="138" spans="1:14" ht="15.75" customHeight="1" outlineLevel="2" x14ac:dyDescent="0.2">
      <c r="A138" s="5" t="s">
        <v>756</v>
      </c>
      <c r="B138" s="5" t="s">
        <v>757</v>
      </c>
      <c r="C138" s="5" t="s">
        <v>758</v>
      </c>
      <c r="D138" s="5" t="s">
        <v>24</v>
      </c>
      <c r="E138" s="5" t="s">
        <v>759</v>
      </c>
      <c r="F138" s="5" t="s">
        <v>191</v>
      </c>
      <c r="G138" s="5">
        <v>59.99</v>
      </c>
      <c r="H138" s="6">
        <v>127.16</v>
      </c>
      <c r="I138" s="13">
        <v>4</v>
      </c>
      <c r="J138" s="6">
        <v>0</v>
      </c>
      <c r="K138" s="13">
        <v>0</v>
      </c>
      <c r="L138" s="6">
        <v>127.16</v>
      </c>
      <c r="M138" s="13">
        <v>4</v>
      </c>
      <c r="N138" s="6">
        <f t="shared" si="5"/>
        <v>111.9008</v>
      </c>
    </row>
    <row r="139" spans="1:14" ht="15.75" customHeight="1" outlineLevel="2" x14ac:dyDescent="0.2">
      <c r="A139" s="5" t="s">
        <v>760</v>
      </c>
      <c r="B139" s="5" t="s">
        <v>761</v>
      </c>
      <c r="C139" s="5" t="s">
        <v>762</v>
      </c>
      <c r="D139" s="5" t="s">
        <v>24</v>
      </c>
      <c r="E139" s="5" t="s">
        <v>763</v>
      </c>
      <c r="F139" s="5" t="s">
        <v>191</v>
      </c>
      <c r="G139" s="5">
        <v>44.99</v>
      </c>
      <c r="H139" s="6">
        <v>23.84</v>
      </c>
      <c r="I139" s="13">
        <v>1</v>
      </c>
      <c r="J139" s="6">
        <v>0</v>
      </c>
      <c r="K139" s="13">
        <v>0</v>
      </c>
      <c r="L139" s="6">
        <v>23.84</v>
      </c>
      <c r="M139" s="13">
        <v>1</v>
      </c>
      <c r="N139" s="6">
        <f t="shared" si="5"/>
        <v>20.979199999999999</v>
      </c>
    </row>
    <row r="140" spans="1:14" ht="15.75" customHeight="1" outlineLevel="2" x14ac:dyDescent="0.2">
      <c r="A140" s="5" t="s">
        <v>768</v>
      </c>
      <c r="B140" s="5" t="s">
        <v>769</v>
      </c>
      <c r="C140" s="5" t="s">
        <v>770</v>
      </c>
      <c r="D140" s="5" t="s">
        <v>24</v>
      </c>
      <c r="E140" s="5"/>
      <c r="F140" s="5" t="s">
        <v>191</v>
      </c>
      <c r="G140" s="5">
        <v>39.99</v>
      </c>
      <c r="H140" s="6">
        <v>529.75</v>
      </c>
      <c r="I140" s="13">
        <v>25</v>
      </c>
      <c r="J140" s="6">
        <v>0</v>
      </c>
      <c r="K140" s="13">
        <v>0</v>
      </c>
      <c r="L140" s="6">
        <v>529.75</v>
      </c>
      <c r="M140" s="13">
        <v>25</v>
      </c>
      <c r="N140" s="6">
        <f t="shared" si="5"/>
        <v>466.18</v>
      </c>
    </row>
    <row r="141" spans="1:14" ht="15.75" customHeight="1" outlineLevel="2" x14ac:dyDescent="0.2">
      <c r="A141" s="5" t="s">
        <v>773</v>
      </c>
      <c r="B141" s="5" t="s">
        <v>774</v>
      </c>
      <c r="C141" s="5" t="s">
        <v>775</v>
      </c>
      <c r="D141" s="5" t="s">
        <v>24</v>
      </c>
      <c r="E141" s="5" t="s">
        <v>776</v>
      </c>
      <c r="F141" s="5" t="s">
        <v>191</v>
      </c>
      <c r="G141" s="5">
        <v>44.99</v>
      </c>
      <c r="H141" s="6">
        <v>71.52</v>
      </c>
      <c r="I141" s="13">
        <v>3</v>
      </c>
      <c r="J141" s="6">
        <v>0</v>
      </c>
      <c r="K141" s="13">
        <v>0</v>
      </c>
      <c r="L141" s="6">
        <v>71.52</v>
      </c>
      <c r="M141" s="13">
        <v>3</v>
      </c>
      <c r="N141" s="6">
        <f t="shared" si="5"/>
        <v>62.937599999999996</v>
      </c>
    </row>
    <row r="142" spans="1:14" ht="15.75" customHeight="1" outlineLevel="2" x14ac:dyDescent="0.2">
      <c r="A142" s="5" t="s">
        <v>777</v>
      </c>
      <c r="B142" s="5" t="s">
        <v>781</v>
      </c>
      <c r="C142" s="5" t="s">
        <v>782</v>
      </c>
      <c r="D142" s="5" t="s">
        <v>24</v>
      </c>
      <c r="E142" s="5" t="s">
        <v>783</v>
      </c>
      <c r="F142" s="5" t="s">
        <v>191</v>
      </c>
      <c r="G142" s="5">
        <v>54.99</v>
      </c>
      <c r="H142" s="6">
        <v>581.16</v>
      </c>
      <c r="I142" s="13">
        <v>20</v>
      </c>
      <c r="J142" s="6">
        <v>0</v>
      </c>
      <c r="K142" s="13">
        <v>0</v>
      </c>
      <c r="L142" s="6">
        <v>581.16</v>
      </c>
      <c r="M142" s="13">
        <v>20</v>
      </c>
      <c r="N142" s="6">
        <f t="shared" si="5"/>
        <v>511.42079999999999</v>
      </c>
    </row>
    <row r="143" spans="1:14" ht="15.75" customHeight="1" outlineLevel="2" x14ac:dyDescent="0.2">
      <c r="A143" s="5" t="s">
        <v>784</v>
      </c>
      <c r="B143" s="5" t="s">
        <v>785</v>
      </c>
      <c r="C143" s="5" t="s">
        <v>786</v>
      </c>
      <c r="D143" s="5" t="s">
        <v>24</v>
      </c>
      <c r="E143" s="5" t="s">
        <v>787</v>
      </c>
      <c r="F143" s="5" t="s">
        <v>191</v>
      </c>
      <c r="G143" s="5">
        <v>44.99</v>
      </c>
      <c r="H143" s="6">
        <v>96.26</v>
      </c>
      <c r="I143" s="13">
        <v>4</v>
      </c>
      <c r="J143" s="6">
        <v>0</v>
      </c>
      <c r="K143" s="13">
        <v>0</v>
      </c>
      <c r="L143" s="6">
        <v>96.26</v>
      </c>
      <c r="M143" s="13">
        <v>4</v>
      </c>
      <c r="N143" s="6">
        <f t="shared" si="5"/>
        <v>84.708800000000011</v>
      </c>
    </row>
    <row r="144" spans="1:14" ht="15.75" customHeight="1" outlineLevel="2" x14ac:dyDescent="0.2">
      <c r="A144" s="5" t="s">
        <v>788</v>
      </c>
      <c r="B144" s="5" t="s">
        <v>789</v>
      </c>
      <c r="C144" s="5" t="s">
        <v>790</v>
      </c>
      <c r="D144" s="5" t="s">
        <v>24</v>
      </c>
      <c r="E144" s="5" t="s">
        <v>791</v>
      </c>
      <c r="F144" s="5" t="s">
        <v>191</v>
      </c>
      <c r="G144" s="5">
        <v>59.99</v>
      </c>
      <c r="H144" s="6">
        <v>31.79</v>
      </c>
      <c r="I144" s="13">
        <v>1</v>
      </c>
      <c r="J144" s="6">
        <v>0</v>
      </c>
      <c r="K144" s="13">
        <v>0</v>
      </c>
      <c r="L144" s="6">
        <v>31.79</v>
      </c>
      <c r="M144" s="13">
        <v>1</v>
      </c>
      <c r="N144" s="6">
        <f t="shared" si="5"/>
        <v>27.975200000000001</v>
      </c>
    </row>
    <row r="145" spans="1:14" ht="15.75" customHeight="1" outlineLevel="2" x14ac:dyDescent="0.2">
      <c r="A145" s="5" t="s">
        <v>792</v>
      </c>
      <c r="B145" s="5" t="s">
        <v>793</v>
      </c>
      <c r="C145" s="5" t="s">
        <v>794</v>
      </c>
      <c r="D145" s="5" t="s">
        <v>24</v>
      </c>
      <c r="E145" s="5" t="s">
        <v>795</v>
      </c>
      <c r="F145" s="5" t="s">
        <v>191</v>
      </c>
      <c r="G145" s="5">
        <v>39.99</v>
      </c>
      <c r="H145" s="6">
        <v>63.57</v>
      </c>
      <c r="I145" s="13">
        <v>3</v>
      </c>
      <c r="J145" s="6">
        <v>0</v>
      </c>
      <c r="K145" s="13">
        <v>0</v>
      </c>
      <c r="L145" s="6">
        <v>63.57</v>
      </c>
      <c r="M145" s="13">
        <v>3</v>
      </c>
      <c r="N145" s="6">
        <f t="shared" si="5"/>
        <v>55.941600000000001</v>
      </c>
    </row>
    <row r="146" spans="1:14" ht="15.75" customHeight="1" outlineLevel="2" x14ac:dyDescent="0.2">
      <c r="A146" s="5" t="s">
        <v>796</v>
      </c>
      <c r="B146" s="5" t="s">
        <v>800</v>
      </c>
      <c r="C146" s="5" t="s">
        <v>801</v>
      </c>
      <c r="D146" s="5" t="s">
        <v>24</v>
      </c>
      <c r="E146" s="5" t="s">
        <v>802</v>
      </c>
      <c r="F146" s="5" t="s">
        <v>191</v>
      </c>
      <c r="G146" s="5">
        <v>24.99</v>
      </c>
      <c r="H146" s="6">
        <v>92.68</v>
      </c>
      <c r="I146" s="13">
        <v>7</v>
      </c>
      <c r="J146" s="6">
        <v>0</v>
      </c>
      <c r="K146" s="13">
        <v>0</v>
      </c>
      <c r="L146" s="6">
        <v>92.68</v>
      </c>
      <c r="M146" s="13">
        <v>7</v>
      </c>
      <c r="N146" s="6">
        <f t="shared" si="5"/>
        <v>81.558400000000006</v>
      </c>
    </row>
    <row r="147" spans="1:14" ht="15.75" customHeight="1" outlineLevel="2" x14ac:dyDescent="0.2">
      <c r="A147" s="5" t="s">
        <v>803</v>
      </c>
      <c r="B147" s="5" t="s">
        <v>804</v>
      </c>
      <c r="C147" s="5" t="s">
        <v>805</v>
      </c>
      <c r="D147" s="5" t="s">
        <v>24</v>
      </c>
      <c r="E147" s="5" t="s">
        <v>806</v>
      </c>
      <c r="F147" s="5" t="s">
        <v>191</v>
      </c>
      <c r="G147" s="5">
        <v>39.99</v>
      </c>
      <c r="H147" s="6">
        <v>21.19</v>
      </c>
      <c r="I147" s="13">
        <v>1</v>
      </c>
      <c r="J147" s="6">
        <v>0</v>
      </c>
      <c r="K147" s="13">
        <v>0</v>
      </c>
      <c r="L147" s="6">
        <v>21.19</v>
      </c>
      <c r="M147" s="13">
        <v>1</v>
      </c>
      <c r="N147" s="6">
        <f t="shared" si="5"/>
        <v>18.647200000000002</v>
      </c>
    </row>
    <row r="148" spans="1:14" ht="15.75" customHeight="1" outlineLevel="2" x14ac:dyDescent="0.2">
      <c r="A148" s="5" t="s">
        <v>807</v>
      </c>
      <c r="B148" s="5" t="s">
        <v>811</v>
      </c>
      <c r="C148" s="5" t="s">
        <v>812</v>
      </c>
      <c r="D148" s="5" t="s">
        <v>24</v>
      </c>
      <c r="E148" s="5" t="s">
        <v>813</v>
      </c>
      <c r="F148" s="5" t="s">
        <v>191</v>
      </c>
      <c r="G148" s="5">
        <v>69.989999999999995</v>
      </c>
      <c r="H148" s="6">
        <v>37.090000000000003</v>
      </c>
      <c r="I148" s="13">
        <v>1</v>
      </c>
      <c r="J148" s="6">
        <v>0</v>
      </c>
      <c r="K148" s="13">
        <v>0</v>
      </c>
      <c r="L148" s="6">
        <v>37.090000000000003</v>
      </c>
      <c r="M148" s="13">
        <v>1</v>
      </c>
      <c r="N148" s="6">
        <f t="shared" si="5"/>
        <v>32.639200000000002</v>
      </c>
    </row>
    <row r="149" spans="1:14" ht="15.75" customHeight="1" outlineLevel="2" x14ac:dyDescent="0.2">
      <c r="A149" s="5" t="s">
        <v>814</v>
      </c>
      <c r="B149" s="5" t="s">
        <v>815</v>
      </c>
      <c r="C149" s="5" t="s">
        <v>816</v>
      </c>
      <c r="D149" s="5" t="s">
        <v>24</v>
      </c>
      <c r="E149" s="5" t="s">
        <v>817</v>
      </c>
      <c r="F149" s="5" t="s">
        <v>191</v>
      </c>
      <c r="G149" s="5">
        <v>24.99</v>
      </c>
      <c r="H149" s="6">
        <v>79.44</v>
      </c>
      <c r="I149" s="13">
        <v>6</v>
      </c>
      <c r="J149" s="6">
        <v>0</v>
      </c>
      <c r="K149" s="13">
        <v>0</v>
      </c>
      <c r="L149" s="6">
        <v>79.44</v>
      </c>
      <c r="M149" s="13">
        <v>6</v>
      </c>
      <c r="N149" s="6">
        <f t="shared" si="5"/>
        <v>69.907200000000003</v>
      </c>
    </row>
    <row r="150" spans="1:14" ht="15.75" customHeight="1" outlineLevel="2" x14ac:dyDescent="0.2">
      <c r="A150" s="5" t="s">
        <v>818</v>
      </c>
      <c r="B150" s="5" t="s">
        <v>819</v>
      </c>
      <c r="C150" s="5" t="s">
        <v>820</v>
      </c>
      <c r="D150" s="5" t="s">
        <v>24</v>
      </c>
      <c r="E150" s="5" t="s">
        <v>821</v>
      </c>
      <c r="F150" s="5" t="s">
        <v>191</v>
      </c>
      <c r="G150" s="5">
        <v>69.989999999999995</v>
      </c>
      <c r="H150" s="6">
        <v>37.090000000000003</v>
      </c>
      <c r="I150" s="13">
        <v>1</v>
      </c>
      <c r="J150" s="6">
        <v>0</v>
      </c>
      <c r="K150" s="13">
        <v>0</v>
      </c>
      <c r="L150" s="6">
        <v>37.090000000000003</v>
      </c>
      <c r="M150" s="13">
        <v>1</v>
      </c>
      <c r="N150" s="6">
        <f t="shared" si="5"/>
        <v>32.639200000000002</v>
      </c>
    </row>
    <row r="151" spans="1:14" ht="15.75" customHeight="1" outlineLevel="2" x14ac:dyDescent="0.2">
      <c r="A151" s="5" t="s">
        <v>822</v>
      </c>
      <c r="B151" s="5" t="s">
        <v>823</v>
      </c>
      <c r="C151" s="5" t="s">
        <v>824</v>
      </c>
      <c r="D151" s="5" t="s">
        <v>24</v>
      </c>
      <c r="E151" s="5" t="s">
        <v>825</v>
      </c>
      <c r="F151" s="5" t="s">
        <v>191</v>
      </c>
      <c r="G151" s="5">
        <v>39.99</v>
      </c>
      <c r="H151" s="6">
        <v>148.75</v>
      </c>
      <c r="I151" s="13">
        <v>7</v>
      </c>
      <c r="J151" s="6">
        <v>0</v>
      </c>
      <c r="K151" s="13">
        <v>0</v>
      </c>
      <c r="L151" s="6">
        <v>148.75</v>
      </c>
      <c r="M151" s="13">
        <v>7</v>
      </c>
      <c r="N151" s="6">
        <f t="shared" si="5"/>
        <v>130.9</v>
      </c>
    </row>
    <row r="152" spans="1:14" ht="15.75" customHeight="1" outlineLevel="2" x14ac:dyDescent="0.2">
      <c r="A152" s="5" t="s">
        <v>826</v>
      </c>
      <c r="B152" s="5" t="s">
        <v>827</v>
      </c>
      <c r="C152" s="5" t="s">
        <v>828</v>
      </c>
      <c r="D152" s="5" t="s">
        <v>24</v>
      </c>
      <c r="E152" s="5"/>
      <c r="F152" s="5" t="s">
        <v>191</v>
      </c>
      <c r="G152" s="5">
        <v>59.99</v>
      </c>
      <c r="H152" s="6">
        <v>158.94999999999999</v>
      </c>
      <c r="I152" s="13">
        <v>5</v>
      </c>
      <c r="J152" s="6">
        <v>0</v>
      </c>
      <c r="K152" s="13">
        <v>0</v>
      </c>
      <c r="L152" s="6">
        <v>158.94999999999999</v>
      </c>
      <c r="M152" s="13">
        <v>5</v>
      </c>
      <c r="N152" s="6">
        <f t="shared" si="5"/>
        <v>139.876</v>
      </c>
    </row>
    <row r="153" spans="1:14" ht="15.75" customHeight="1" outlineLevel="2" x14ac:dyDescent="0.2">
      <c r="A153" s="5" t="s">
        <v>829</v>
      </c>
      <c r="B153" s="5" t="s">
        <v>830</v>
      </c>
      <c r="C153" s="5" t="s">
        <v>831</v>
      </c>
      <c r="D153" s="5" t="s">
        <v>24</v>
      </c>
      <c r="E153" s="5" t="s">
        <v>832</v>
      </c>
      <c r="F153" s="5" t="s">
        <v>191</v>
      </c>
      <c r="G153" s="5">
        <v>44.99</v>
      </c>
      <c r="H153" s="6">
        <v>119.2</v>
      </c>
      <c r="I153" s="13">
        <v>5</v>
      </c>
      <c r="J153" s="6">
        <v>0</v>
      </c>
      <c r="K153" s="13">
        <v>0</v>
      </c>
      <c r="L153" s="6">
        <v>119.2</v>
      </c>
      <c r="M153" s="13">
        <v>5</v>
      </c>
      <c r="N153" s="6">
        <f t="shared" ref="N153:N184" si="6">L153*0.88</f>
        <v>104.896</v>
      </c>
    </row>
    <row r="154" spans="1:14" ht="15.75" customHeight="1" outlineLevel="2" x14ac:dyDescent="0.2">
      <c r="A154" s="5" t="s">
        <v>833</v>
      </c>
      <c r="B154" s="5" t="s">
        <v>834</v>
      </c>
      <c r="C154" s="5" t="s">
        <v>835</v>
      </c>
      <c r="D154" s="5" t="s">
        <v>24</v>
      </c>
      <c r="E154" s="5" t="s">
        <v>836</v>
      </c>
      <c r="F154" s="5" t="s">
        <v>191</v>
      </c>
      <c r="G154" s="5">
        <v>44.99</v>
      </c>
      <c r="H154" s="6">
        <v>166.88</v>
      </c>
      <c r="I154" s="13">
        <v>7</v>
      </c>
      <c r="J154" s="6">
        <v>0</v>
      </c>
      <c r="K154" s="13">
        <v>0</v>
      </c>
      <c r="L154" s="6">
        <v>166.88</v>
      </c>
      <c r="M154" s="13">
        <v>7</v>
      </c>
      <c r="N154" s="6">
        <f t="shared" si="6"/>
        <v>146.8544</v>
      </c>
    </row>
    <row r="155" spans="1:14" ht="15.75" customHeight="1" outlineLevel="2" x14ac:dyDescent="0.2">
      <c r="A155" s="5" t="s">
        <v>837</v>
      </c>
      <c r="B155" s="5" t="s">
        <v>838</v>
      </c>
      <c r="C155" s="5" t="s">
        <v>839</v>
      </c>
      <c r="D155" s="5" t="s">
        <v>24</v>
      </c>
      <c r="E155" s="5"/>
      <c r="F155" s="5" t="s">
        <v>191</v>
      </c>
      <c r="G155" s="5">
        <v>49.99</v>
      </c>
      <c r="H155" s="6">
        <v>9854.2800000000007</v>
      </c>
      <c r="I155" s="13">
        <v>372</v>
      </c>
      <c r="J155" s="6">
        <v>0</v>
      </c>
      <c r="K155" s="13">
        <v>0</v>
      </c>
      <c r="L155" s="6">
        <v>9854.2800000000007</v>
      </c>
      <c r="M155" s="13">
        <v>372</v>
      </c>
      <c r="N155" s="6">
        <f t="shared" si="6"/>
        <v>8671.7664000000004</v>
      </c>
    </row>
    <row r="156" spans="1:14" ht="15.75" customHeight="1" outlineLevel="2" x14ac:dyDescent="0.2">
      <c r="A156" s="5" t="s">
        <v>844</v>
      </c>
      <c r="B156" s="5" t="s">
        <v>845</v>
      </c>
      <c r="C156" s="5" t="s">
        <v>846</v>
      </c>
      <c r="D156" s="5" t="s">
        <v>24</v>
      </c>
      <c r="E156" s="5"/>
      <c r="F156" s="5" t="s">
        <v>191</v>
      </c>
      <c r="G156" s="5">
        <v>59.99</v>
      </c>
      <c r="H156" s="6">
        <v>667</v>
      </c>
      <c r="I156" s="13">
        <v>21</v>
      </c>
      <c r="J156" s="6">
        <v>0</v>
      </c>
      <c r="K156" s="13">
        <v>0</v>
      </c>
      <c r="L156" s="6">
        <v>667</v>
      </c>
      <c r="M156" s="13">
        <v>21</v>
      </c>
      <c r="N156" s="6">
        <f t="shared" si="6"/>
        <v>586.96</v>
      </c>
    </row>
    <row r="157" spans="1:14" ht="15.75" customHeight="1" outlineLevel="2" x14ac:dyDescent="0.2">
      <c r="A157" s="5" t="s">
        <v>849</v>
      </c>
      <c r="B157" s="5" t="s">
        <v>850</v>
      </c>
      <c r="C157" s="5" t="s">
        <v>851</v>
      </c>
      <c r="D157" s="5" t="s">
        <v>24</v>
      </c>
      <c r="E157" s="5" t="s">
        <v>852</v>
      </c>
      <c r="F157" s="5" t="s">
        <v>191</v>
      </c>
      <c r="G157" s="5">
        <v>44.99</v>
      </c>
      <c r="H157" s="6">
        <v>379.48</v>
      </c>
      <c r="I157" s="13">
        <v>14</v>
      </c>
      <c r="J157" s="6">
        <v>0</v>
      </c>
      <c r="K157" s="13">
        <v>0</v>
      </c>
      <c r="L157" s="6">
        <v>379.48</v>
      </c>
      <c r="M157" s="13">
        <v>14</v>
      </c>
      <c r="N157" s="6">
        <f t="shared" si="6"/>
        <v>333.94240000000002</v>
      </c>
    </row>
    <row r="158" spans="1:14" ht="15.75" customHeight="1" outlineLevel="2" x14ac:dyDescent="0.2">
      <c r="A158" s="5" t="s">
        <v>853</v>
      </c>
      <c r="B158" s="5" t="s">
        <v>854</v>
      </c>
      <c r="C158" s="5" t="s">
        <v>855</v>
      </c>
      <c r="D158" s="5" t="s">
        <v>24</v>
      </c>
      <c r="E158" s="5"/>
      <c r="F158" s="5" t="s">
        <v>191</v>
      </c>
      <c r="G158" s="5">
        <v>74.989999999999995</v>
      </c>
      <c r="H158" s="6">
        <v>2145.96</v>
      </c>
      <c r="I158" s="13">
        <v>54</v>
      </c>
      <c r="J158" s="6">
        <v>0</v>
      </c>
      <c r="K158" s="13">
        <v>0</v>
      </c>
      <c r="L158" s="6">
        <v>2145.96</v>
      </c>
      <c r="M158" s="13">
        <v>54</v>
      </c>
      <c r="N158" s="6">
        <f t="shared" si="6"/>
        <v>1888.4448</v>
      </c>
    </row>
    <row r="159" spans="1:14" ht="15.75" customHeight="1" outlineLevel="2" x14ac:dyDescent="0.2">
      <c r="A159" s="5" t="s">
        <v>860</v>
      </c>
      <c r="B159" s="5" t="s">
        <v>864</v>
      </c>
      <c r="C159" s="5" t="s">
        <v>865</v>
      </c>
      <c r="D159" s="5" t="s">
        <v>24</v>
      </c>
      <c r="E159" s="5" t="s">
        <v>866</v>
      </c>
      <c r="F159" s="5" t="s">
        <v>191</v>
      </c>
      <c r="G159" s="5">
        <v>19.989999999999998</v>
      </c>
      <c r="H159" s="6">
        <v>16.489999999999998</v>
      </c>
      <c r="I159" s="13">
        <v>1</v>
      </c>
      <c r="J159" s="6">
        <v>0</v>
      </c>
      <c r="K159" s="13">
        <v>0</v>
      </c>
      <c r="L159" s="6">
        <v>16.489999999999998</v>
      </c>
      <c r="M159" s="13">
        <v>1</v>
      </c>
      <c r="N159" s="6">
        <f t="shared" si="6"/>
        <v>14.511199999999999</v>
      </c>
    </row>
    <row r="160" spans="1:14" ht="15.75" customHeight="1" outlineLevel="2" x14ac:dyDescent="0.2">
      <c r="A160" s="5" t="s">
        <v>867</v>
      </c>
      <c r="B160" s="5" t="s">
        <v>868</v>
      </c>
      <c r="C160" s="5" t="s">
        <v>869</v>
      </c>
      <c r="D160" s="5" t="s">
        <v>24</v>
      </c>
      <c r="E160" s="5" t="s">
        <v>870</v>
      </c>
      <c r="F160" s="5" t="s">
        <v>191</v>
      </c>
      <c r="G160" s="5">
        <v>84.99</v>
      </c>
      <c r="H160" s="6">
        <v>45.04</v>
      </c>
      <c r="I160" s="13">
        <v>1</v>
      </c>
      <c r="J160" s="6">
        <v>0</v>
      </c>
      <c r="K160" s="13">
        <v>0</v>
      </c>
      <c r="L160" s="6">
        <v>45.04</v>
      </c>
      <c r="M160" s="13">
        <v>1</v>
      </c>
      <c r="N160" s="6">
        <f t="shared" si="6"/>
        <v>39.635199999999998</v>
      </c>
    </row>
    <row r="161" spans="1:14" ht="15.75" customHeight="1" outlineLevel="2" x14ac:dyDescent="0.2">
      <c r="A161" s="5" t="s">
        <v>871</v>
      </c>
      <c r="B161" s="5" t="s">
        <v>872</v>
      </c>
      <c r="C161" s="5" t="s">
        <v>873</v>
      </c>
      <c r="D161" s="5" t="s">
        <v>24</v>
      </c>
      <c r="E161" s="5"/>
      <c r="F161" s="5" t="s">
        <v>191</v>
      </c>
      <c r="G161" s="5">
        <v>59.99</v>
      </c>
      <c r="H161" s="6">
        <v>31.79</v>
      </c>
      <c r="I161" s="13">
        <v>1</v>
      </c>
      <c r="J161" s="6">
        <v>0</v>
      </c>
      <c r="K161" s="13">
        <v>0</v>
      </c>
      <c r="L161" s="6">
        <v>31.79</v>
      </c>
      <c r="M161" s="13">
        <v>1</v>
      </c>
      <c r="N161" s="6">
        <f t="shared" si="6"/>
        <v>27.975200000000001</v>
      </c>
    </row>
    <row r="162" spans="1:14" ht="15.75" customHeight="1" outlineLevel="2" x14ac:dyDescent="0.2">
      <c r="A162" s="5" t="s">
        <v>876</v>
      </c>
      <c r="B162" s="5" t="s">
        <v>877</v>
      </c>
      <c r="C162" s="5" t="s">
        <v>878</v>
      </c>
      <c r="D162" s="5" t="s">
        <v>24</v>
      </c>
      <c r="E162" s="5" t="s">
        <v>879</v>
      </c>
      <c r="F162" s="5" t="s">
        <v>191</v>
      </c>
      <c r="G162" s="5">
        <v>49.99</v>
      </c>
      <c r="H162" s="6">
        <v>79.47</v>
      </c>
      <c r="I162" s="13">
        <v>3</v>
      </c>
      <c r="J162" s="6">
        <v>0</v>
      </c>
      <c r="K162" s="13">
        <v>0</v>
      </c>
      <c r="L162" s="6">
        <v>79.47</v>
      </c>
      <c r="M162" s="13">
        <v>3</v>
      </c>
      <c r="N162" s="6">
        <f t="shared" si="6"/>
        <v>69.933599999999998</v>
      </c>
    </row>
    <row r="163" spans="1:14" ht="15.75" customHeight="1" outlineLevel="2" x14ac:dyDescent="0.2">
      <c r="A163" s="5" t="s">
        <v>880</v>
      </c>
      <c r="B163" s="5" t="s">
        <v>881</v>
      </c>
      <c r="C163" s="5" t="s">
        <v>882</v>
      </c>
      <c r="D163" s="5" t="s">
        <v>24</v>
      </c>
      <c r="E163" s="5" t="s">
        <v>883</v>
      </c>
      <c r="F163" s="5" t="s">
        <v>191</v>
      </c>
      <c r="G163" s="5">
        <v>54.99</v>
      </c>
      <c r="H163" s="6">
        <v>29.14</v>
      </c>
      <c r="I163" s="13">
        <v>1</v>
      </c>
      <c r="J163" s="6">
        <v>0</v>
      </c>
      <c r="K163" s="13">
        <v>0</v>
      </c>
      <c r="L163" s="6">
        <v>29.14</v>
      </c>
      <c r="M163" s="13">
        <v>1</v>
      </c>
      <c r="N163" s="6">
        <f t="shared" si="6"/>
        <v>25.6432</v>
      </c>
    </row>
    <row r="164" spans="1:14" ht="15.75" customHeight="1" outlineLevel="2" x14ac:dyDescent="0.2">
      <c r="A164" s="5" t="s">
        <v>884</v>
      </c>
      <c r="B164" s="5" t="s">
        <v>885</v>
      </c>
      <c r="C164" s="5" t="s">
        <v>886</v>
      </c>
      <c r="D164" s="5" t="s">
        <v>24</v>
      </c>
      <c r="E164" s="5" t="s">
        <v>887</v>
      </c>
      <c r="F164" s="5" t="s">
        <v>191</v>
      </c>
      <c r="G164" s="5">
        <v>39.99</v>
      </c>
      <c r="H164" s="6">
        <v>63.57</v>
      </c>
      <c r="I164" s="13">
        <v>3</v>
      </c>
      <c r="J164" s="6">
        <v>0</v>
      </c>
      <c r="K164" s="13">
        <v>0</v>
      </c>
      <c r="L164" s="6">
        <v>63.57</v>
      </c>
      <c r="M164" s="13">
        <v>3</v>
      </c>
      <c r="N164" s="6">
        <f t="shared" si="6"/>
        <v>55.941600000000001</v>
      </c>
    </row>
    <row r="165" spans="1:14" ht="15.75" customHeight="1" outlineLevel="2" x14ac:dyDescent="0.2">
      <c r="A165" s="5" t="s">
        <v>888</v>
      </c>
      <c r="B165" s="5" t="s">
        <v>889</v>
      </c>
      <c r="C165" s="5" t="s">
        <v>890</v>
      </c>
      <c r="D165" s="5" t="s">
        <v>24</v>
      </c>
      <c r="E165" s="5" t="s">
        <v>891</v>
      </c>
      <c r="F165" s="5" t="s">
        <v>191</v>
      </c>
      <c r="G165" s="5">
        <v>49.99</v>
      </c>
      <c r="H165" s="6">
        <v>211.92</v>
      </c>
      <c r="I165" s="13">
        <v>8</v>
      </c>
      <c r="J165" s="6">
        <v>0</v>
      </c>
      <c r="K165" s="13">
        <v>0</v>
      </c>
      <c r="L165" s="6">
        <v>211.92</v>
      </c>
      <c r="M165" s="13">
        <v>8</v>
      </c>
      <c r="N165" s="6">
        <f t="shared" si="6"/>
        <v>186.4896</v>
      </c>
    </row>
    <row r="166" spans="1:14" ht="15.75" customHeight="1" outlineLevel="2" x14ac:dyDescent="0.2">
      <c r="A166" s="5" t="s">
        <v>892</v>
      </c>
      <c r="B166" s="5" t="s">
        <v>893</v>
      </c>
      <c r="C166" s="5" t="s">
        <v>894</v>
      </c>
      <c r="D166" s="5" t="s">
        <v>24</v>
      </c>
      <c r="E166" s="5" t="s">
        <v>895</v>
      </c>
      <c r="F166" s="5" t="s">
        <v>191</v>
      </c>
      <c r="G166" s="5">
        <v>44.99</v>
      </c>
      <c r="H166" s="6">
        <v>215.46</v>
      </c>
      <c r="I166" s="13">
        <v>9</v>
      </c>
      <c r="J166" s="6">
        <v>0</v>
      </c>
      <c r="K166" s="13">
        <v>0</v>
      </c>
      <c r="L166" s="6">
        <v>215.46</v>
      </c>
      <c r="M166" s="13">
        <v>9</v>
      </c>
      <c r="N166" s="6">
        <f t="shared" si="6"/>
        <v>189.60480000000001</v>
      </c>
    </row>
    <row r="167" spans="1:14" ht="15.75" customHeight="1" outlineLevel="2" x14ac:dyDescent="0.2">
      <c r="A167" s="5" t="s">
        <v>896</v>
      </c>
      <c r="B167" s="5" t="s">
        <v>900</v>
      </c>
      <c r="C167" s="5" t="s">
        <v>901</v>
      </c>
      <c r="D167" s="5" t="s">
        <v>24</v>
      </c>
      <c r="E167" s="5" t="s">
        <v>902</v>
      </c>
      <c r="F167" s="5" t="s">
        <v>191</v>
      </c>
      <c r="G167" s="5">
        <v>44.99</v>
      </c>
      <c r="H167" s="6">
        <v>71.52</v>
      </c>
      <c r="I167" s="13">
        <v>3</v>
      </c>
      <c r="J167" s="6">
        <v>0</v>
      </c>
      <c r="K167" s="13">
        <v>0</v>
      </c>
      <c r="L167" s="6">
        <v>71.52</v>
      </c>
      <c r="M167" s="13">
        <v>3</v>
      </c>
      <c r="N167" s="6">
        <f t="shared" si="6"/>
        <v>62.937599999999996</v>
      </c>
    </row>
    <row r="168" spans="1:14" ht="15.75" customHeight="1" outlineLevel="2" x14ac:dyDescent="0.2">
      <c r="A168" s="5" t="s">
        <v>903</v>
      </c>
      <c r="B168" s="5" t="s">
        <v>904</v>
      </c>
      <c r="C168" s="5" t="s">
        <v>905</v>
      </c>
      <c r="D168" s="5" t="s">
        <v>24</v>
      </c>
      <c r="E168" s="5"/>
      <c r="F168" s="5" t="s">
        <v>191</v>
      </c>
      <c r="G168" s="5">
        <v>59.99</v>
      </c>
      <c r="H168" s="6">
        <v>13236.74</v>
      </c>
      <c r="I168" s="13">
        <v>417</v>
      </c>
      <c r="J168" s="6">
        <v>0</v>
      </c>
      <c r="K168" s="13">
        <v>0</v>
      </c>
      <c r="L168" s="6">
        <v>13236.74</v>
      </c>
      <c r="M168" s="13">
        <v>417</v>
      </c>
      <c r="N168" s="6">
        <f t="shared" si="6"/>
        <v>11648.331200000001</v>
      </c>
    </row>
    <row r="169" spans="1:14" ht="15.75" customHeight="1" outlineLevel="2" x14ac:dyDescent="0.2">
      <c r="A169" s="5" t="s">
        <v>910</v>
      </c>
      <c r="B169" s="5" t="s">
        <v>914</v>
      </c>
      <c r="C169" s="5" t="s">
        <v>915</v>
      </c>
      <c r="D169" s="5" t="s">
        <v>24</v>
      </c>
      <c r="E169" s="5" t="s">
        <v>916</v>
      </c>
      <c r="F169" s="5" t="s">
        <v>191</v>
      </c>
      <c r="G169" s="5">
        <v>39.99</v>
      </c>
      <c r="H169" s="6">
        <v>275.47000000000003</v>
      </c>
      <c r="I169" s="13">
        <v>13</v>
      </c>
      <c r="J169" s="6">
        <v>0</v>
      </c>
      <c r="K169" s="13">
        <v>0</v>
      </c>
      <c r="L169" s="6">
        <v>275.47000000000003</v>
      </c>
      <c r="M169" s="13">
        <v>13</v>
      </c>
      <c r="N169" s="6">
        <f t="shared" si="6"/>
        <v>242.41360000000003</v>
      </c>
    </row>
    <row r="170" spans="1:14" ht="15.75" customHeight="1" outlineLevel="2" x14ac:dyDescent="0.2">
      <c r="A170" s="5" t="s">
        <v>917</v>
      </c>
      <c r="B170" s="5" t="s">
        <v>921</v>
      </c>
      <c r="C170" s="5" t="s">
        <v>922</v>
      </c>
      <c r="D170" s="5" t="s">
        <v>24</v>
      </c>
      <c r="E170" s="5" t="s">
        <v>923</v>
      </c>
      <c r="F170" s="5" t="s">
        <v>191</v>
      </c>
      <c r="G170" s="5">
        <v>44.99</v>
      </c>
      <c r="H170" s="6">
        <v>71.52</v>
      </c>
      <c r="I170" s="13">
        <v>3</v>
      </c>
      <c r="J170" s="6">
        <v>0</v>
      </c>
      <c r="K170" s="13">
        <v>0</v>
      </c>
      <c r="L170" s="6">
        <v>71.52</v>
      </c>
      <c r="M170" s="13">
        <v>3</v>
      </c>
      <c r="N170" s="6">
        <f t="shared" si="6"/>
        <v>62.937599999999996</v>
      </c>
    </row>
    <row r="171" spans="1:14" ht="15.75" customHeight="1" outlineLevel="2" x14ac:dyDescent="0.2">
      <c r="A171" s="5" t="s">
        <v>924</v>
      </c>
      <c r="B171" s="5" t="s">
        <v>925</v>
      </c>
      <c r="C171" s="5" t="s">
        <v>926</v>
      </c>
      <c r="D171" s="5" t="s">
        <v>24</v>
      </c>
      <c r="E171" s="5" t="s">
        <v>927</v>
      </c>
      <c r="F171" s="5" t="s">
        <v>191</v>
      </c>
      <c r="G171" s="5">
        <v>44.95</v>
      </c>
      <c r="H171" s="6">
        <v>97.99</v>
      </c>
      <c r="I171" s="13">
        <v>4</v>
      </c>
      <c r="J171" s="6">
        <v>0</v>
      </c>
      <c r="K171" s="13">
        <v>0</v>
      </c>
      <c r="L171" s="6">
        <v>97.99</v>
      </c>
      <c r="M171" s="13">
        <v>4</v>
      </c>
      <c r="N171" s="6">
        <f t="shared" si="6"/>
        <v>86.231200000000001</v>
      </c>
    </row>
    <row r="172" spans="1:14" ht="15.75" customHeight="1" outlineLevel="2" x14ac:dyDescent="0.2">
      <c r="A172" s="5" t="s">
        <v>928</v>
      </c>
      <c r="B172" s="5" t="s">
        <v>929</v>
      </c>
      <c r="C172" s="5" t="s">
        <v>930</v>
      </c>
      <c r="D172" s="5" t="s">
        <v>24</v>
      </c>
      <c r="E172" s="5"/>
      <c r="F172" s="5" t="s">
        <v>191</v>
      </c>
      <c r="G172" s="5">
        <v>74.989999999999995</v>
      </c>
      <c r="H172" s="6">
        <v>633.6</v>
      </c>
      <c r="I172" s="13">
        <v>16</v>
      </c>
      <c r="J172" s="6">
        <v>0</v>
      </c>
      <c r="K172" s="13">
        <v>0</v>
      </c>
      <c r="L172" s="6">
        <v>633.6</v>
      </c>
      <c r="M172" s="13">
        <v>16</v>
      </c>
      <c r="N172" s="6">
        <f t="shared" si="6"/>
        <v>557.56799999999998</v>
      </c>
    </row>
    <row r="173" spans="1:14" ht="15.75" customHeight="1" outlineLevel="2" x14ac:dyDescent="0.2">
      <c r="A173" s="5" t="s">
        <v>933</v>
      </c>
      <c r="B173" s="5" t="s">
        <v>934</v>
      </c>
      <c r="C173" s="5" t="s">
        <v>935</v>
      </c>
      <c r="D173" s="5" t="s">
        <v>24</v>
      </c>
      <c r="E173" s="5" t="s">
        <v>936</v>
      </c>
      <c r="F173" s="5" t="s">
        <v>191</v>
      </c>
      <c r="G173" s="5">
        <v>59.99</v>
      </c>
      <c r="H173" s="6">
        <v>31.79</v>
      </c>
      <c r="I173" s="13">
        <v>1</v>
      </c>
      <c r="J173" s="6">
        <v>0</v>
      </c>
      <c r="K173" s="13">
        <v>0</v>
      </c>
      <c r="L173" s="6">
        <v>31.79</v>
      </c>
      <c r="M173" s="13">
        <v>1</v>
      </c>
      <c r="N173" s="6">
        <f t="shared" si="6"/>
        <v>27.975200000000001</v>
      </c>
    </row>
    <row r="174" spans="1:14" ht="15.75" customHeight="1" outlineLevel="2" x14ac:dyDescent="0.2">
      <c r="A174" s="5" t="s">
        <v>937</v>
      </c>
      <c r="B174" s="5" t="s">
        <v>938</v>
      </c>
      <c r="C174" s="5" t="s">
        <v>939</v>
      </c>
      <c r="D174" s="5" t="s">
        <v>24</v>
      </c>
      <c r="E174" s="5" t="s">
        <v>940</v>
      </c>
      <c r="F174" s="5" t="s">
        <v>191</v>
      </c>
      <c r="G174" s="5">
        <v>54.99</v>
      </c>
      <c r="H174" s="6">
        <v>233.12</v>
      </c>
      <c r="I174" s="13">
        <v>8</v>
      </c>
      <c r="J174" s="6">
        <v>0</v>
      </c>
      <c r="K174" s="13">
        <v>0</v>
      </c>
      <c r="L174" s="6">
        <v>233.12</v>
      </c>
      <c r="M174" s="13">
        <v>8</v>
      </c>
      <c r="N174" s="6">
        <f t="shared" si="6"/>
        <v>205.1456</v>
      </c>
    </row>
    <row r="175" spans="1:14" ht="15.75" customHeight="1" outlineLevel="2" x14ac:dyDescent="0.2">
      <c r="A175" s="5" t="s">
        <v>941</v>
      </c>
      <c r="B175" s="5" t="s">
        <v>942</v>
      </c>
      <c r="C175" s="5" t="s">
        <v>943</v>
      </c>
      <c r="D175" s="5" t="s">
        <v>24</v>
      </c>
      <c r="E175" s="5" t="s">
        <v>944</v>
      </c>
      <c r="F175" s="5" t="s">
        <v>191</v>
      </c>
      <c r="G175" s="5">
        <v>54.99</v>
      </c>
      <c r="H175" s="6">
        <v>58.28</v>
      </c>
      <c r="I175" s="13">
        <v>2</v>
      </c>
      <c r="J175" s="6">
        <v>0</v>
      </c>
      <c r="K175" s="13">
        <v>0</v>
      </c>
      <c r="L175" s="6">
        <v>58.28</v>
      </c>
      <c r="M175" s="13">
        <v>2</v>
      </c>
      <c r="N175" s="6">
        <f t="shared" si="6"/>
        <v>51.2864</v>
      </c>
    </row>
    <row r="176" spans="1:14" ht="15.75" customHeight="1" outlineLevel="2" x14ac:dyDescent="0.2">
      <c r="A176" s="5" t="s">
        <v>945</v>
      </c>
      <c r="B176" s="5" t="s">
        <v>946</v>
      </c>
      <c r="C176" s="5" t="s">
        <v>947</v>
      </c>
      <c r="D176" s="5" t="s">
        <v>24</v>
      </c>
      <c r="E176" s="5" t="s">
        <v>948</v>
      </c>
      <c r="F176" s="5" t="s">
        <v>191</v>
      </c>
      <c r="G176" s="5">
        <v>49.99</v>
      </c>
      <c r="H176" s="6">
        <v>26.49</v>
      </c>
      <c r="I176" s="13">
        <v>1</v>
      </c>
      <c r="J176" s="6">
        <v>0</v>
      </c>
      <c r="K176" s="13">
        <v>0</v>
      </c>
      <c r="L176" s="6">
        <v>26.49</v>
      </c>
      <c r="M176" s="13">
        <v>1</v>
      </c>
      <c r="N176" s="6">
        <f t="shared" si="6"/>
        <v>23.311199999999999</v>
      </c>
    </row>
    <row r="177" spans="1:14" ht="15.75" customHeight="1" outlineLevel="2" x14ac:dyDescent="0.2">
      <c r="A177" s="5" t="s">
        <v>949</v>
      </c>
      <c r="B177" s="5" t="s">
        <v>950</v>
      </c>
      <c r="C177" s="5" t="s">
        <v>951</v>
      </c>
      <c r="D177" s="5" t="s">
        <v>24</v>
      </c>
      <c r="E177" s="5" t="s">
        <v>952</v>
      </c>
      <c r="F177" s="5" t="s">
        <v>191</v>
      </c>
      <c r="G177" s="5">
        <v>54.99</v>
      </c>
      <c r="H177" s="6">
        <v>29.14</v>
      </c>
      <c r="I177" s="13">
        <v>1</v>
      </c>
      <c r="J177" s="6">
        <v>0</v>
      </c>
      <c r="K177" s="13">
        <v>0</v>
      </c>
      <c r="L177" s="6">
        <v>29.14</v>
      </c>
      <c r="M177" s="13">
        <v>1</v>
      </c>
      <c r="N177" s="6">
        <f t="shared" si="6"/>
        <v>25.6432</v>
      </c>
    </row>
    <row r="178" spans="1:14" ht="15.75" customHeight="1" outlineLevel="2" x14ac:dyDescent="0.2">
      <c r="A178" s="5" t="s">
        <v>953</v>
      </c>
      <c r="B178" s="5" t="s">
        <v>954</v>
      </c>
      <c r="C178" s="5" t="s">
        <v>955</v>
      </c>
      <c r="D178" s="5" t="s">
        <v>24</v>
      </c>
      <c r="E178" s="5"/>
      <c r="F178" s="5" t="s">
        <v>191</v>
      </c>
      <c r="G178" s="5">
        <v>69.989999999999995</v>
      </c>
      <c r="H178" s="6">
        <v>1412.95</v>
      </c>
      <c r="I178" s="13">
        <v>38</v>
      </c>
      <c r="J178" s="6">
        <v>0</v>
      </c>
      <c r="K178" s="13">
        <v>0</v>
      </c>
      <c r="L178" s="6">
        <v>1412.95</v>
      </c>
      <c r="M178" s="13">
        <v>38</v>
      </c>
      <c r="N178" s="6">
        <f t="shared" si="6"/>
        <v>1243.396</v>
      </c>
    </row>
    <row r="179" spans="1:14" ht="15.75" customHeight="1" outlineLevel="2" x14ac:dyDescent="0.2">
      <c r="A179" s="5" t="s">
        <v>958</v>
      </c>
      <c r="B179" s="5" t="s">
        <v>959</v>
      </c>
      <c r="C179" s="5" t="s">
        <v>960</v>
      </c>
      <c r="D179" s="5" t="s">
        <v>24</v>
      </c>
      <c r="E179" s="5" t="s">
        <v>961</v>
      </c>
      <c r="F179" s="5" t="s">
        <v>191</v>
      </c>
      <c r="G179" s="5">
        <v>69.989999999999995</v>
      </c>
      <c r="H179" s="6">
        <v>259.63</v>
      </c>
      <c r="I179" s="13">
        <v>7</v>
      </c>
      <c r="J179" s="6">
        <v>0</v>
      </c>
      <c r="K179" s="13">
        <v>0</v>
      </c>
      <c r="L179" s="6">
        <v>259.63</v>
      </c>
      <c r="M179" s="13">
        <v>7</v>
      </c>
      <c r="N179" s="6">
        <f t="shared" si="6"/>
        <v>228.4744</v>
      </c>
    </row>
    <row r="180" spans="1:14" ht="15.75" customHeight="1" outlineLevel="2" x14ac:dyDescent="0.2">
      <c r="A180" s="5" t="s">
        <v>962</v>
      </c>
      <c r="B180" s="5" t="s">
        <v>963</v>
      </c>
      <c r="C180" s="5" t="s">
        <v>964</v>
      </c>
      <c r="D180" s="5" t="s">
        <v>24</v>
      </c>
      <c r="E180" s="5"/>
      <c r="F180" s="5" t="s">
        <v>191</v>
      </c>
      <c r="G180" s="5">
        <v>59.99</v>
      </c>
      <c r="H180" s="6">
        <v>3702.89</v>
      </c>
      <c r="I180" s="13">
        <v>118</v>
      </c>
      <c r="J180" s="6">
        <v>0</v>
      </c>
      <c r="K180" s="13">
        <v>0</v>
      </c>
      <c r="L180" s="6">
        <v>3702.89</v>
      </c>
      <c r="M180" s="13">
        <v>118</v>
      </c>
      <c r="N180" s="6">
        <f t="shared" si="6"/>
        <v>3258.5432000000001</v>
      </c>
    </row>
    <row r="181" spans="1:14" ht="15.75" customHeight="1" outlineLevel="2" x14ac:dyDescent="0.2">
      <c r="A181" s="5" t="s">
        <v>969</v>
      </c>
      <c r="B181" s="5" t="s">
        <v>970</v>
      </c>
      <c r="C181" s="5" t="s">
        <v>971</v>
      </c>
      <c r="D181" s="5" t="s">
        <v>24</v>
      </c>
      <c r="E181" s="5" t="s">
        <v>972</v>
      </c>
      <c r="F181" s="5" t="s">
        <v>191</v>
      </c>
      <c r="G181" s="5">
        <v>69.989999999999995</v>
      </c>
      <c r="H181" s="6">
        <v>74.180000000000007</v>
      </c>
      <c r="I181" s="13">
        <v>2</v>
      </c>
      <c r="J181" s="6">
        <v>0</v>
      </c>
      <c r="K181" s="13">
        <v>0</v>
      </c>
      <c r="L181" s="6">
        <v>74.180000000000007</v>
      </c>
      <c r="M181" s="13">
        <v>2</v>
      </c>
      <c r="N181" s="6">
        <f t="shared" si="6"/>
        <v>65.278400000000005</v>
      </c>
    </row>
    <row r="182" spans="1:14" ht="15.75" customHeight="1" outlineLevel="2" x14ac:dyDescent="0.2">
      <c r="A182" s="5" t="s">
        <v>973</v>
      </c>
      <c r="B182" s="5" t="s">
        <v>974</v>
      </c>
      <c r="C182" s="5" t="s">
        <v>975</v>
      </c>
      <c r="D182" s="5" t="s">
        <v>24</v>
      </c>
      <c r="E182" s="5" t="s">
        <v>976</v>
      </c>
      <c r="F182" s="5" t="s">
        <v>191</v>
      </c>
      <c r="G182" s="5">
        <v>54.99</v>
      </c>
      <c r="H182" s="6">
        <v>89.63</v>
      </c>
      <c r="I182" s="13">
        <v>3</v>
      </c>
      <c r="J182" s="6">
        <v>0</v>
      </c>
      <c r="K182" s="13">
        <v>0</v>
      </c>
      <c r="L182" s="6">
        <v>89.63</v>
      </c>
      <c r="M182" s="13">
        <v>3</v>
      </c>
      <c r="N182" s="6">
        <f t="shared" si="6"/>
        <v>78.874399999999994</v>
      </c>
    </row>
    <row r="183" spans="1:14" ht="15.75" customHeight="1" outlineLevel="2" x14ac:dyDescent="0.2">
      <c r="A183" s="5" t="s">
        <v>977</v>
      </c>
      <c r="B183" s="5" t="s">
        <v>978</v>
      </c>
      <c r="C183" s="5" t="s">
        <v>979</v>
      </c>
      <c r="D183" s="5" t="s">
        <v>24</v>
      </c>
      <c r="E183" s="5" t="s">
        <v>980</v>
      </c>
      <c r="F183" s="5" t="s">
        <v>191</v>
      </c>
      <c r="G183" s="5">
        <v>59.99</v>
      </c>
      <c r="H183" s="6">
        <v>222.53</v>
      </c>
      <c r="I183" s="13">
        <v>7</v>
      </c>
      <c r="J183" s="6">
        <v>0</v>
      </c>
      <c r="K183" s="13">
        <v>0</v>
      </c>
      <c r="L183" s="6">
        <v>222.53</v>
      </c>
      <c r="M183" s="13">
        <v>7</v>
      </c>
      <c r="N183" s="6">
        <f t="shared" si="6"/>
        <v>195.82640000000001</v>
      </c>
    </row>
    <row r="184" spans="1:14" ht="15.75" customHeight="1" outlineLevel="2" x14ac:dyDescent="0.2">
      <c r="A184" s="5" t="s">
        <v>981</v>
      </c>
      <c r="B184" s="5" t="s">
        <v>985</v>
      </c>
      <c r="C184" s="5" t="s">
        <v>986</v>
      </c>
      <c r="D184" s="5" t="s">
        <v>24</v>
      </c>
      <c r="E184" s="5" t="s">
        <v>987</v>
      </c>
      <c r="F184" s="5" t="s">
        <v>191</v>
      </c>
      <c r="G184" s="5">
        <v>49.99</v>
      </c>
      <c r="H184" s="6">
        <v>289.41000000000003</v>
      </c>
      <c r="I184" s="13">
        <v>11</v>
      </c>
      <c r="J184" s="6">
        <v>0</v>
      </c>
      <c r="K184" s="13">
        <v>0</v>
      </c>
      <c r="L184" s="6">
        <v>289.41000000000003</v>
      </c>
      <c r="M184" s="13">
        <v>11</v>
      </c>
      <c r="N184" s="6">
        <f t="shared" si="6"/>
        <v>254.68080000000003</v>
      </c>
    </row>
    <row r="185" spans="1:14" ht="15.75" customHeight="1" outlineLevel="2" x14ac:dyDescent="0.2">
      <c r="A185" s="5" t="s">
        <v>988</v>
      </c>
      <c r="B185" s="5" t="s">
        <v>989</v>
      </c>
      <c r="C185" s="5" t="s">
        <v>990</v>
      </c>
      <c r="D185" s="5" t="s">
        <v>24</v>
      </c>
      <c r="E185" s="5" t="s">
        <v>991</v>
      </c>
      <c r="F185" s="5" t="s">
        <v>191</v>
      </c>
      <c r="G185" s="5">
        <v>29.99</v>
      </c>
      <c r="H185" s="6">
        <v>30.89</v>
      </c>
      <c r="I185" s="13">
        <v>2</v>
      </c>
      <c r="J185" s="6">
        <v>0</v>
      </c>
      <c r="K185" s="13">
        <v>0</v>
      </c>
      <c r="L185" s="6">
        <v>30.89</v>
      </c>
      <c r="M185" s="13">
        <v>2</v>
      </c>
      <c r="N185" s="6">
        <f t="shared" ref="N185:N216" si="7">L185*0.88</f>
        <v>27.183199999999999</v>
      </c>
    </row>
    <row r="186" spans="1:14" ht="15.75" customHeight="1" outlineLevel="2" x14ac:dyDescent="0.2">
      <c r="A186" s="5" t="s">
        <v>992</v>
      </c>
      <c r="B186" s="5" t="s">
        <v>996</v>
      </c>
      <c r="C186" s="5" t="s">
        <v>997</v>
      </c>
      <c r="D186" s="5" t="s">
        <v>24</v>
      </c>
      <c r="E186" s="5" t="s">
        <v>998</v>
      </c>
      <c r="F186" s="5" t="s">
        <v>191</v>
      </c>
      <c r="G186" s="5">
        <v>69.989999999999995</v>
      </c>
      <c r="H186" s="6">
        <v>74.180000000000007</v>
      </c>
      <c r="I186" s="13">
        <v>2</v>
      </c>
      <c r="J186" s="6">
        <v>0</v>
      </c>
      <c r="K186" s="13">
        <v>0</v>
      </c>
      <c r="L186" s="6">
        <v>74.180000000000007</v>
      </c>
      <c r="M186" s="13">
        <v>2</v>
      </c>
      <c r="N186" s="6">
        <f t="shared" si="7"/>
        <v>65.278400000000005</v>
      </c>
    </row>
    <row r="187" spans="1:14" ht="15.75" customHeight="1" outlineLevel="2" x14ac:dyDescent="0.2">
      <c r="A187" s="5" t="s">
        <v>999</v>
      </c>
      <c r="B187" s="5" t="s">
        <v>1000</v>
      </c>
      <c r="C187" s="5" t="s">
        <v>1001</v>
      </c>
      <c r="D187" s="5" t="s">
        <v>24</v>
      </c>
      <c r="E187" s="5" t="s">
        <v>1002</v>
      </c>
      <c r="F187" s="5" t="s">
        <v>191</v>
      </c>
      <c r="G187" s="5">
        <v>59.99</v>
      </c>
      <c r="H187" s="6">
        <v>63.58</v>
      </c>
      <c r="I187" s="13">
        <v>2</v>
      </c>
      <c r="J187" s="6">
        <v>0</v>
      </c>
      <c r="K187" s="13">
        <v>0</v>
      </c>
      <c r="L187" s="6">
        <v>63.58</v>
      </c>
      <c r="M187" s="13">
        <v>2</v>
      </c>
      <c r="N187" s="6">
        <f t="shared" si="7"/>
        <v>55.950400000000002</v>
      </c>
    </row>
    <row r="188" spans="1:14" ht="15.75" customHeight="1" outlineLevel="2" x14ac:dyDescent="0.2">
      <c r="A188" s="5" t="s">
        <v>1003</v>
      </c>
      <c r="B188" s="5" t="s">
        <v>1004</v>
      </c>
      <c r="C188" s="5" t="s">
        <v>1005</v>
      </c>
      <c r="D188" s="5" t="s">
        <v>24</v>
      </c>
      <c r="E188" s="5" t="s">
        <v>1006</v>
      </c>
      <c r="F188" s="5" t="s">
        <v>191</v>
      </c>
      <c r="G188" s="5">
        <v>39.99</v>
      </c>
      <c r="H188" s="6">
        <v>42.38</v>
      </c>
      <c r="I188" s="13">
        <v>2</v>
      </c>
      <c r="J188" s="6">
        <v>0</v>
      </c>
      <c r="K188" s="13">
        <v>0</v>
      </c>
      <c r="L188" s="6">
        <v>42.38</v>
      </c>
      <c r="M188" s="13">
        <v>2</v>
      </c>
      <c r="N188" s="6">
        <f t="shared" si="7"/>
        <v>37.294400000000003</v>
      </c>
    </row>
    <row r="189" spans="1:14" ht="15.75" customHeight="1" outlineLevel="2" x14ac:dyDescent="0.2">
      <c r="A189" s="5" t="s">
        <v>1007</v>
      </c>
      <c r="B189" s="5" t="s">
        <v>1008</v>
      </c>
      <c r="C189" s="5" t="s">
        <v>1009</v>
      </c>
      <c r="D189" s="5" t="s">
        <v>24</v>
      </c>
      <c r="E189" s="5" t="s">
        <v>1010</v>
      </c>
      <c r="F189" s="5" t="s">
        <v>191</v>
      </c>
      <c r="G189" s="5">
        <v>69.989999999999995</v>
      </c>
      <c r="H189" s="6">
        <v>294.63</v>
      </c>
      <c r="I189" s="13">
        <v>8</v>
      </c>
      <c r="J189" s="6">
        <v>0</v>
      </c>
      <c r="K189" s="13">
        <v>0</v>
      </c>
      <c r="L189" s="6">
        <v>294.63</v>
      </c>
      <c r="M189" s="13">
        <v>8</v>
      </c>
      <c r="N189" s="6">
        <f t="shared" si="7"/>
        <v>259.27440000000001</v>
      </c>
    </row>
    <row r="190" spans="1:14" ht="15.75" customHeight="1" outlineLevel="2" x14ac:dyDescent="0.2">
      <c r="A190" s="5" t="s">
        <v>1015</v>
      </c>
      <c r="B190" s="5" t="s">
        <v>1016</v>
      </c>
      <c r="C190" s="5" t="s">
        <v>1017</v>
      </c>
      <c r="D190" s="5" t="s">
        <v>24</v>
      </c>
      <c r="E190" s="5"/>
      <c r="F190" s="5" t="s">
        <v>191</v>
      </c>
      <c r="G190" s="5">
        <v>69.989999999999995</v>
      </c>
      <c r="H190" s="6">
        <v>888.07</v>
      </c>
      <c r="I190" s="13">
        <v>24</v>
      </c>
      <c r="J190" s="6">
        <v>0</v>
      </c>
      <c r="K190" s="13">
        <v>0</v>
      </c>
      <c r="L190" s="6">
        <v>888.07</v>
      </c>
      <c r="M190" s="13">
        <v>24</v>
      </c>
      <c r="N190" s="6">
        <f t="shared" si="7"/>
        <v>781.50160000000005</v>
      </c>
    </row>
    <row r="191" spans="1:14" ht="15.75" customHeight="1" outlineLevel="2" x14ac:dyDescent="0.2">
      <c r="A191" s="5" t="s">
        <v>1020</v>
      </c>
      <c r="B191" s="5" t="s">
        <v>1021</v>
      </c>
      <c r="C191" s="5" t="s">
        <v>1022</v>
      </c>
      <c r="D191" s="5" t="s">
        <v>24</v>
      </c>
      <c r="E191" s="5" t="s">
        <v>1023</v>
      </c>
      <c r="F191" s="5" t="s">
        <v>191</v>
      </c>
      <c r="G191" s="5">
        <v>59.99</v>
      </c>
      <c r="H191" s="6">
        <v>125.37</v>
      </c>
      <c r="I191" s="13">
        <v>4</v>
      </c>
      <c r="J191" s="6">
        <v>0</v>
      </c>
      <c r="K191" s="13">
        <v>0</v>
      </c>
      <c r="L191" s="6">
        <v>125.37</v>
      </c>
      <c r="M191" s="13">
        <v>4</v>
      </c>
      <c r="N191" s="6">
        <f t="shared" si="7"/>
        <v>110.32560000000001</v>
      </c>
    </row>
    <row r="192" spans="1:14" ht="15.75" customHeight="1" outlineLevel="2" x14ac:dyDescent="0.2">
      <c r="A192" s="5" t="s">
        <v>1024</v>
      </c>
      <c r="B192" s="5" t="s">
        <v>1028</v>
      </c>
      <c r="C192" s="5" t="s">
        <v>1029</v>
      </c>
      <c r="D192" s="5" t="s">
        <v>24</v>
      </c>
      <c r="E192" s="5" t="s">
        <v>1030</v>
      </c>
      <c r="F192" s="5" t="s">
        <v>191</v>
      </c>
      <c r="G192" s="5">
        <v>24.99</v>
      </c>
      <c r="H192" s="6">
        <v>13.24</v>
      </c>
      <c r="I192" s="13">
        <v>1</v>
      </c>
      <c r="J192" s="6">
        <v>0</v>
      </c>
      <c r="K192" s="13">
        <v>0</v>
      </c>
      <c r="L192" s="6">
        <v>13.24</v>
      </c>
      <c r="M192" s="13">
        <v>1</v>
      </c>
      <c r="N192" s="6">
        <f t="shared" si="7"/>
        <v>11.651200000000001</v>
      </c>
    </row>
    <row r="193" spans="1:14" ht="15.75" customHeight="1" outlineLevel="2" x14ac:dyDescent="0.2">
      <c r="A193" s="5" t="s">
        <v>1031</v>
      </c>
      <c r="B193" s="5" t="s">
        <v>1035</v>
      </c>
      <c r="C193" s="5" t="s">
        <v>1036</v>
      </c>
      <c r="D193" s="5" t="s">
        <v>24</v>
      </c>
      <c r="E193" s="5" t="s">
        <v>1037</v>
      </c>
      <c r="F193" s="5" t="s">
        <v>191</v>
      </c>
      <c r="G193" s="5">
        <v>59.99</v>
      </c>
      <c r="H193" s="6">
        <v>93.58</v>
      </c>
      <c r="I193" s="13">
        <v>3</v>
      </c>
      <c r="J193" s="6">
        <v>0</v>
      </c>
      <c r="K193" s="13">
        <v>0</v>
      </c>
      <c r="L193" s="6">
        <v>93.58</v>
      </c>
      <c r="M193" s="13">
        <v>3</v>
      </c>
      <c r="N193" s="6">
        <f t="shared" si="7"/>
        <v>82.350399999999993</v>
      </c>
    </row>
    <row r="194" spans="1:14" ht="15.75" customHeight="1" outlineLevel="2" x14ac:dyDescent="0.2">
      <c r="A194" s="5" t="s">
        <v>1038</v>
      </c>
      <c r="B194" s="5" t="s">
        <v>1039</v>
      </c>
      <c r="C194" s="5" t="s">
        <v>1040</v>
      </c>
      <c r="D194" s="5" t="s">
        <v>24</v>
      </c>
      <c r="E194" s="5"/>
      <c r="F194" s="5" t="s">
        <v>191</v>
      </c>
      <c r="G194" s="5">
        <v>59.99</v>
      </c>
      <c r="H194" s="6">
        <v>506.85</v>
      </c>
      <c r="I194" s="13">
        <v>16</v>
      </c>
      <c r="J194" s="6">
        <v>0</v>
      </c>
      <c r="K194" s="13">
        <v>0</v>
      </c>
      <c r="L194" s="6">
        <v>506.85</v>
      </c>
      <c r="M194" s="13">
        <v>16</v>
      </c>
      <c r="N194" s="6">
        <f t="shared" si="7"/>
        <v>446.02800000000002</v>
      </c>
    </row>
    <row r="195" spans="1:14" ht="15.75" customHeight="1" outlineLevel="2" x14ac:dyDescent="0.2">
      <c r="A195" s="5" t="s">
        <v>1043</v>
      </c>
      <c r="B195" s="5" t="s">
        <v>1044</v>
      </c>
      <c r="C195" s="5" t="s">
        <v>1045</v>
      </c>
      <c r="D195" s="5" t="s">
        <v>24</v>
      </c>
      <c r="E195" s="5" t="s">
        <v>1046</v>
      </c>
      <c r="F195" s="5" t="s">
        <v>191</v>
      </c>
      <c r="G195" s="5">
        <v>39.99</v>
      </c>
      <c r="H195" s="6">
        <v>127.14</v>
      </c>
      <c r="I195" s="13">
        <v>6</v>
      </c>
      <c r="J195" s="6">
        <v>0</v>
      </c>
      <c r="K195" s="13">
        <v>0</v>
      </c>
      <c r="L195" s="6">
        <v>127.14</v>
      </c>
      <c r="M195" s="13">
        <v>6</v>
      </c>
      <c r="N195" s="6">
        <f t="shared" si="7"/>
        <v>111.8832</v>
      </c>
    </row>
    <row r="196" spans="1:14" ht="15.75" customHeight="1" outlineLevel="2" x14ac:dyDescent="0.2">
      <c r="A196" s="5" t="s">
        <v>1047</v>
      </c>
      <c r="B196" s="5" t="s">
        <v>1048</v>
      </c>
      <c r="C196" s="5" t="s">
        <v>1049</v>
      </c>
      <c r="D196" s="5" t="s">
        <v>24</v>
      </c>
      <c r="E196" s="5" t="s">
        <v>1050</v>
      </c>
      <c r="F196" s="5" t="s">
        <v>191</v>
      </c>
      <c r="G196" s="5">
        <v>59.99</v>
      </c>
      <c r="H196" s="6">
        <v>222.53</v>
      </c>
      <c r="I196" s="13">
        <v>7</v>
      </c>
      <c r="J196" s="6">
        <v>0</v>
      </c>
      <c r="K196" s="13">
        <v>0</v>
      </c>
      <c r="L196" s="6">
        <v>222.53</v>
      </c>
      <c r="M196" s="13">
        <v>7</v>
      </c>
      <c r="N196" s="6">
        <f t="shared" si="7"/>
        <v>195.82640000000001</v>
      </c>
    </row>
    <row r="197" spans="1:14" ht="15.75" customHeight="1" outlineLevel="2" x14ac:dyDescent="0.2">
      <c r="A197" s="5" t="s">
        <v>1051</v>
      </c>
      <c r="B197" s="5" t="s">
        <v>1052</v>
      </c>
      <c r="C197" s="5" t="s">
        <v>1053</v>
      </c>
      <c r="D197" s="5" t="s">
        <v>24</v>
      </c>
      <c r="E197" s="5"/>
      <c r="F197" s="5" t="s">
        <v>191</v>
      </c>
      <c r="G197" s="5">
        <v>59.99</v>
      </c>
      <c r="H197" s="6">
        <v>1494.13</v>
      </c>
      <c r="I197" s="13">
        <v>47</v>
      </c>
      <c r="J197" s="6">
        <v>0</v>
      </c>
      <c r="K197" s="13">
        <v>0</v>
      </c>
      <c r="L197" s="6">
        <v>1494.13</v>
      </c>
      <c r="M197" s="13">
        <v>47</v>
      </c>
      <c r="N197" s="6">
        <f t="shared" si="7"/>
        <v>1314.8344000000002</v>
      </c>
    </row>
    <row r="198" spans="1:14" ht="15.75" customHeight="1" outlineLevel="2" x14ac:dyDescent="0.2">
      <c r="A198" s="5" t="s">
        <v>1054</v>
      </c>
      <c r="B198" s="5" t="s">
        <v>1055</v>
      </c>
      <c r="C198" s="5" t="s">
        <v>1056</v>
      </c>
      <c r="D198" s="5" t="s">
        <v>24</v>
      </c>
      <c r="E198" s="5"/>
      <c r="F198" s="5" t="s">
        <v>191</v>
      </c>
      <c r="G198" s="5">
        <v>44.99</v>
      </c>
      <c r="H198" s="6">
        <v>357.6</v>
      </c>
      <c r="I198" s="13">
        <v>15</v>
      </c>
      <c r="J198" s="6">
        <v>0</v>
      </c>
      <c r="K198" s="13">
        <v>0</v>
      </c>
      <c r="L198" s="6">
        <v>357.6</v>
      </c>
      <c r="M198" s="13">
        <v>15</v>
      </c>
      <c r="N198" s="6">
        <f t="shared" si="7"/>
        <v>314.68800000000005</v>
      </c>
    </row>
    <row r="199" spans="1:14" ht="15.75" customHeight="1" outlineLevel="2" x14ac:dyDescent="0.2">
      <c r="A199" s="5" t="s">
        <v>1059</v>
      </c>
      <c r="B199" s="5" t="s">
        <v>1063</v>
      </c>
      <c r="C199" s="5" t="s">
        <v>1064</v>
      </c>
      <c r="D199" s="5" t="s">
        <v>24</v>
      </c>
      <c r="E199" s="5" t="s">
        <v>1065</v>
      </c>
      <c r="F199" s="5" t="s">
        <v>191</v>
      </c>
      <c r="G199" s="5">
        <v>39.950000000000003</v>
      </c>
      <c r="H199" s="6">
        <v>21.17</v>
      </c>
      <c r="I199" s="13">
        <v>1</v>
      </c>
      <c r="J199" s="6">
        <v>0</v>
      </c>
      <c r="K199" s="13">
        <v>0</v>
      </c>
      <c r="L199" s="6">
        <v>21.17</v>
      </c>
      <c r="M199" s="13">
        <v>1</v>
      </c>
      <c r="N199" s="6">
        <f t="shared" si="7"/>
        <v>18.6296</v>
      </c>
    </row>
    <row r="200" spans="1:14" ht="15.75" customHeight="1" outlineLevel="2" x14ac:dyDescent="0.2">
      <c r="A200" s="5" t="s">
        <v>1066</v>
      </c>
      <c r="B200" s="5" t="s">
        <v>1067</v>
      </c>
      <c r="C200" s="5" t="s">
        <v>1068</v>
      </c>
      <c r="D200" s="5" t="s">
        <v>24</v>
      </c>
      <c r="E200" s="5" t="s">
        <v>1069</v>
      </c>
      <c r="F200" s="5" t="s">
        <v>191</v>
      </c>
      <c r="G200" s="5">
        <v>59.99</v>
      </c>
      <c r="H200" s="6">
        <v>31.79</v>
      </c>
      <c r="I200" s="13">
        <v>1</v>
      </c>
      <c r="J200" s="6">
        <v>0</v>
      </c>
      <c r="K200" s="13">
        <v>0</v>
      </c>
      <c r="L200" s="6">
        <v>31.79</v>
      </c>
      <c r="M200" s="13">
        <v>1</v>
      </c>
      <c r="N200" s="6">
        <f t="shared" si="7"/>
        <v>27.975200000000001</v>
      </c>
    </row>
    <row r="201" spans="1:14" ht="15.75" customHeight="1" outlineLevel="2" x14ac:dyDescent="0.2">
      <c r="A201" s="5" t="s">
        <v>1070</v>
      </c>
      <c r="B201" s="5" t="s">
        <v>1074</v>
      </c>
      <c r="C201" s="5" t="s">
        <v>1075</v>
      </c>
      <c r="D201" s="5" t="s">
        <v>24</v>
      </c>
      <c r="E201" s="5" t="s">
        <v>1076</v>
      </c>
      <c r="F201" s="5" t="s">
        <v>191</v>
      </c>
      <c r="G201" s="5">
        <v>49.99</v>
      </c>
      <c r="H201" s="6">
        <v>26.49</v>
      </c>
      <c r="I201" s="13">
        <v>1</v>
      </c>
      <c r="J201" s="6">
        <v>0</v>
      </c>
      <c r="K201" s="13">
        <v>0</v>
      </c>
      <c r="L201" s="6">
        <v>26.49</v>
      </c>
      <c r="M201" s="13">
        <v>1</v>
      </c>
      <c r="N201" s="6">
        <f t="shared" si="7"/>
        <v>23.311199999999999</v>
      </c>
    </row>
    <row r="202" spans="1:14" ht="15.75" customHeight="1" outlineLevel="2" x14ac:dyDescent="0.2">
      <c r="A202" s="5" t="s">
        <v>1077</v>
      </c>
      <c r="B202" s="5" t="s">
        <v>1078</v>
      </c>
      <c r="C202" s="5" t="s">
        <v>1079</v>
      </c>
      <c r="D202" s="5" t="s">
        <v>24</v>
      </c>
      <c r="E202" s="5" t="s">
        <v>1080</v>
      </c>
      <c r="F202" s="5" t="s">
        <v>191</v>
      </c>
      <c r="G202" s="5">
        <v>39.99</v>
      </c>
      <c r="H202" s="6">
        <v>127.14</v>
      </c>
      <c r="I202" s="13">
        <v>6</v>
      </c>
      <c r="J202" s="6">
        <v>0</v>
      </c>
      <c r="K202" s="13">
        <v>0</v>
      </c>
      <c r="L202" s="6">
        <v>127.14</v>
      </c>
      <c r="M202" s="13">
        <v>6</v>
      </c>
      <c r="N202" s="6">
        <f t="shared" si="7"/>
        <v>111.8832</v>
      </c>
    </row>
    <row r="203" spans="1:14" ht="15.75" customHeight="1" outlineLevel="2" x14ac:dyDescent="0.2">
      <c r="A203" s="5" t="s">
        <v>1081</v>
      </c>
      <c r="B203" s="5" t="s">
        <v>1082</v>
      </c>
      <c r="C203" s="5" t="s">
        <v>1083</v>
      </c>
      <c r="D203" s="5" t="s">
        <v>24</v>
      </c>
      <c r="E203" s="5" t="s">
        <v>1084</v>
      </c>
      <c r="F203" s="5" t="s">
        <v>191</v>
      </c>
      <c r="G203" s="5">
        <v>44.99</v>
      </c>
      <c r="H203" s="6">
        <v>47.68</v>
      </c>
      <c r="I203" s="13">
        <v>2</v>
      </c>
      <c r="J203" s="6">
        <v>0</v>
      </c>
      <c r="K203" s="13">
        <v>0</v>
      </c>
      <c r="L203" s="6">
        <v>47.68</v>
      </c>
      <c r="M203" s="13">
        <v>2</v>
      </c>
      <c r="N203" s="6">
        <f t="shared" si="7"/>
        <v>41.958399999999997</v>
      </c>
    </row>
    <row r="204" spans="1:14" ht="15.75" customHeight="1" outlineLevel="2" x14ac:dyDescent="0.2">
      <c r="A204" s="5" t="s">
        <v>1085</v>
      </c>
      <c r="B204" s="5" t="s">
        <v>1086</v>
      </c>
      <c r="C204" s="5" t="s">
        <v>1087</v>
      </c>
      <c r="D204" s="5" t="s">
        <v>24</v>
      </c>
      <c r="E204" s="5"/>
      <c r="F204" s="5" t="s">
        <v>191</v>
      </c>
      <c r="G204" s="5">
        <v>59.99</v>
      </c>
      <c r="H204" s="6">
        <v>222.53</v>
      </c>
      <c r="I204" s="13">
        <v>7</v>
      </c>
      <c r="J204" s="6">
        <v>0</v>
      </c>
      <c r="K204" s="13">
        <v>0</v>
      </c>
      <c r="L204" s="6">
        <v>222.53</v>
      </c>
      <c r="M204" s="13">
        <v>7</v>
      </c>
      <c r="N204" s="6">
        <f t="shared" si="7"/>
        <v>195.82640000000001</v>
      </c>
    </row>
    <row r="205" spans="1:14" ht="15.75" customHeight="1" outlineLevel="2" x14ac:dyDescent="0.2">
      <c r="A205" s="5" t="s">
        <v>1090</v>
      </c>
      <c r="B205" s="5" t="s">
        <v>1091</v>
      </c>
      <c r="C205" s="5" t="s">
        <v>1092</v>
      </c>
      <c r="D205" s="5" t="s">
        <v>24</v>
      </c>
      <c r="E205" s="5"/>
      <c r="F205" s="5" t="s">
        <v>191</v>
      </c>
      <c r="G205" s="5">
        <v>74.989999999999995</v>
      </c>
      <c r="H205" s="6">
        <v>3139.46</v>
      </c>
      <c r="I205" s="13">
        <v>79</v>
      </c>
      <c r="J205" s="6">
        <v>0</v>
      </c>
      <c r="K205" s="13">
        <v>0</v>
      </c>
      <c r="L205" s="6">
        <v>3139.46</v>
      </c>
      <c r="M205" s="13">
        <v>79</v>
      </c>
      <c r="N205" s="6">
        <f t="shared" si="7"/>
        <v>2762.7248</v>
      </c>
    </row>
    <row r="206" spans="1:14" ht="15.75" customHeight="1" outlineLevel="2" x14ac:dyDescent="0.2">
      <c r="A206" s="5" t="s">
        <v>1097</v>
      </c>
      <c r="B206" s="5" t="s">
        <v>1101</v>
      </c>
      <c r="C206" s="5" t="s">
        <v>1102</v>
      </c>
      <c r="D206" s="5" t="s">
        <v>24</v>
      </c>
      <c r="E206" s="5" t="s">
        <v>1103</v>
      </c>
      <c r="F206" s="5" t="s">
        <v>191</v>
      </c>
      <c r="G206" s="5">
        <v>59.99</v>
      </c>
      <c r="H206" s="6">
        <v>95.37</v>
      </c>
      <c r="I206" s="13">
        <v>3</v>
      </c>
      <c r="J206" s="6">
        <v>0</v>
      </c>
      <c r="K206" s="13">
        <v>0</v>
      </c>
      <c r="L206" s="6">
        <v>95.37</v>
      </c>
      <c r="M206" s="13">
        <v>3</v>
      </c>
      <c r="N206" s="6">
        <f t="shared" si="7"/>
        <v>83.925600000000003</v>
      </c>
    </row>
    <row r="207" spans="1:14" ht="15.75" customHeight="1" outlineLevel="2" x14ac:dyDescent="0.2">
      <c r="A207" s="5" t="s">
        <v>1104</v>
      </c>
      <c r="B207" s="5" t="s">
        <v>1105</v>
      </c>
      <c r="C207" s="5" t="s">
        <v>1106</v>
      </c>
      <c r="D207" s="5" t="s">
        <v>24</v>
      </c>
      <c r="E207" s="5" t="s">
        <v>1107</v>
      </c>
      <c r="F207" s="5" t="s">
        <v>191</v>
      </c>
      <c r="G207" s="5">
        <v>74.989999999999995</v>
      </c>
      <c r="H207" s="6">
        <v>79.48</v>
      </c>
      <c r="I207" s="13">
        <v>2</v>
      </c>
      <c r="J207" s="6">
        <v>0</v>
      </c>
      <c r="K207" s="13">
        <v>0</v>
      </c>
      <c r="L207" s="6">
        <v>79.48</v>
      </c>
      <c r="M207" s="13">
        <v>2</v>
      </c>
      <c r="N207" s="6">
        <f t="shared" si="7"/>
        <v>69.942400000000006</v>
      </c>
    </row>
    <row r="208" spans="1:14" ht="15.75" customHeight="1" outlineLevel="2" x14ac:dyDescent="0.2">
      <c r="A208" s="5" t="s">
        <v>1108</v>
      </c>
      <c r="B208" s="5" t="s">
        <v>1112</v>
      </c>
      <c r="C208" s="5" t="s">
        <v>1113</v>
      </c>
      <c r="D208" s="5" t="s">
        <v>24</v>
      </c>
      <c r="E208" s="5" t="s">
        <v>1114</v>
      </c>
      <c r="F208" s="5" t="s">
        <v>191</v>
      </c>
      <c r="G208" s="5">
        <v>69.989999999999995</v>
      </c>
      <c r="H208" s="6">
        <v>111.27</v>
      </c>
      <c r="I208" s="13">
        <v>3</v>
      </c>
      <c r="J208" s="6">
        <v>0</v>
      </c>
      <c r="K208" s="13">
        <v>0</v>
      </c>
      <c r="L208" s="6">
        <v>111.27</v>
      </c>
      <c r="M208" s="13">
        <v>3</v>
      </c>
      <c r="N208" s="6">
        <f t="shared" si="7"/>
        <v>97.917599999999993</v>
      </c>
    </row>
    <row r="209" spans="1:14" ht="15.75" customHeight="1" outlineLevel="2" x14ac:dyDescent="0.2">
      <c r="A209" s="5" t="s">
        <v>1115</v>
      </c>
      <c r="B209" s="5" t="s">
        <v>1116</v>
      </c>
      <c r="C209" s="5" t="s">
        <v>1117</v>
      </c>
      <c r="D209" s="5" t="s">
        <v>24</v>
      </c>
      <c r="E209" s="5" t="s">
        <v>1118</v>
      </c>
      <c r="F209" s="5" t="s">
        <v>191</v>
      </c>
      <c r="G209" s="5">
        <v>54.99</v>
      </c>
      <c r="H209" s="6">
        <v>29.14</v>
      </c>
      <c r="I209" s="13">
        <v>1</v>
      </c>
      <c r="J209" s="6">
        <v>0</v>
      </c>
      <c r="K209" s="13">
        <v>0</v>
      </c>
      <c r="L209" s="6">
        <v>29.14</v>
      </c>
      <c r="M209" s="13">
        <v>1</v>
      </c>
      <c r="N209" s="6">
        <f t="shared" si="7"/>
        <v>25.6432</v>
      </c>
    </row>
    <row r="210" spans="1:14" ht="15.75" customHeight="1" outlineLevel="2" x14ac:dyDescent="0.2">
      <c r="A210" s="5" t="s">
        <v>1119</v>
      </c>
      <c r="B210" s="5" t="s">
        <v>1120</v>
      </c>
      <c r="C210" s="5" t="s">
        <v>1121</v>
      </c>
      <c r="D210" s="5" t="s">
        <v>24</v>
      </c>
      <c r="E210" s="5" t="s">
        <v>1122</v>
      </c>
      <c r="F210" s="5" t="s">
        <v>191</v>
      </c>
      <c r="G210" s="5">
        <v>49.99</v>
      </c>
      <c r="H210" s="6">
        <v>79.47</v>
      </c>
      <c r="I210" s="13">
        <v>3</v>
      </c>
      <c r="J210" s="6">
        <v>0</v>
      </c>
      <c r="K210" s="13">
        <v>0</v>
      </c>
      <c r="L210" s="6">
        <v>79.47</v>
      </c>
      <c r="M210" s="13">
        <v>3</v>
      </c>
      <c r="N210" s="6">
        <f t="shared" si="7"/>
        <v>69.933599999999998</v>
      </c>
    </row>
    <row r="211" spans="1:14" ht="15.75" customHeight="1" outlineLevel="2" x14ac:dyDescent="0.2">
      <c r="A211" s="5" t="s">
        <v>1123</v>
      </c>
      <c r="B211" s="5" t="s">
        <v>1127</v>
      </c>
      <c r="C211" s="5" t="s">
        <v>1128</v>
      </c>
      <c r="D211" s="5" t="s">
        <v>24</v>
      </c>
      <c r="E211" s="5" t="s">
        <v>1129</v>
      </c>
      <c r="F211" s="5" t="s">
        <v>191</v>
      </c>
      <c r="G211" s="5">
        <v>59.99</v>
      </c>
      <c r="H211" s="6">
        <v>316.11</v>
      </c>
      <c r="I211" s="13">
        <v>10</v>
      </c>
      <c r="J211" s="6">
        <v>0</v>
      </c>
      <c r="K211" s="13">
        <v>0</v>
      </c>
      <c r="L211" s="6">
        <v>316.11</v>
      </c>
      <c r="M211" s="13">
        <v>10</v>
      </c>
      <c r="N211" s="6">
        <f t="shared" si="7"/>
        <v>278.17680000000001</v>
      </c>
    </row>
    <row r="212" spans="1:14" ht="15.75" customHeight="1" outlineLevel="2" x14ac:dyDescent="0.2">
      <c r="A212" s="5" t="s">
        <v>1130</v>
      </c>
      <c r="B212" s="5" t="s">
        <v>1131</v>
      </c>
      <c r="C212" s="5" t="s">
        <v>1132</v>
      </c>
      <c r="D212" s="5" t="s">
        <v>24</v>
      </c>
      <c r="E212" s="5"/>
      <c r="F212" s="5" t="s">
        <v>191</v>
      </c>
      <c r="G212" s="5">
        <v>49.99</v>
      </c>
      <c r="H212" s="6">
        <v>238.41</v>
      </c>
      <c r="I212" s="13">
        <v>9</v>
      </c>
      <c r="J212" s="6">
        <v>0</v>
      </c>
      <c r="K212" s="13">
        <v>0</v>
      </c>
      <c r="L212" s="6">
        <v>238.41</v>
      </c>
      <c r="M212" s="13">
        <v>9</v>
      </c>
      <c r="N212" s="6">
        <f t="shared" si="7"/>
        <v>209.80080000000001</v>
      </c>
    </row>
    <row r="213" spans="1:14" ht="15.75" customHeight="1" outlineLevel="2" x14ac:dyDescent="0.2">
      <c r="A213" s="5" t="s">
        <v>1135</v>
      </c>
      <c r="B213" s="5" t="s">
        <v>1139</v>
      </c>
      <c r="C213" s="5" t="s">
        <v>1140</v>
      </c>
      <c r="D213" s="5" t="s">
        <v>24</v>
      </c>
      <c r="E213" s="5" t="s">
        <v>1141</v>
      </c>
      <c r="F213" s="5" t="s">
        <v>191</v>
      </c>
      <c r="G213" s="5">
        <v>39.99</v>
      </c>
      <c r="H213" s="6">
        <v>84.76</v>
      </c>
      <c r="I213" s="13">
        <v>4</v>
      </c>
      <c r="J213" s="6">
        <v>0</v>
      </c>
      <c r="K213" s="13">
        <v>0</v>
      </c>
      <c r="L213" s="6">
        <v>84.76</v>
      </c>
      <c r="M213" s="13">
        <v>4</v>
      </c>
      <c r="N213" s="6">
        <f t="shared" si="7"/>
        <v>74.588800000000006</v>
      </c>
    </row>
    <row r="214" spans="1:14" ht="15.75" customHeight="1" outlineLevel="2" x14ac:dyDescent="0.2">
      <c r="A214" s="5" t="s">
        <v>1142</v>
      </c>
      <c r="B214" s="5" t="s">
        <v>1143</v>
      </c>
      <c r="C214" s="5" t="s">
        <v>1144</v>
      </c>
      <c r="D214" s="5" t="s">
        <v>24</v>
      </c>
      <c r="E214" s="5"/>
      <c r="F214" s="5" t="s">
        <v>191</v>
      </c>
      <c r="G214" s="5">
        <v>69.989999999999995</v>
      </c>
      <c r="H214" s="6">
        <v>776.8</v>
      </c>
      <c r="I214" s="13">
        <v>21</v>
      </c>
      <c r="J214" s="6">
        <v>0</v>
      </c>
      <c r="K214" s="13">
        <v>0</v>
      </c>
      <c r="L214" s="6">
        <v>776.8</v>
      </c>
      <c r="M214" s="13">
        <v>21</v>
      </c>
      <c r="N214" s="6">
        <f t="shared" si="7"/>
        <v>683.58399999999995</v>
      </c>
    </row>
    <row r="215" spans="1:14" ht="15.75" customHeight="1" outlineLevel="2" x14ac:dyDescent="0.2">
      <c r="A215" s="5" t="s">
        <v>1149</v>
      </c>
      <c r="B215" s="5" t="s">
        <v>1150</v>
      </c>
      <c r="C215" s="5" t="s">
        <v>1151</v>
      </c>
      <c r="D215" s="5" t="s">
        <v>24</v>
      </c>
      <c r="E215" s="5" t="s">
        <v>1152</v>
      </c>
      <c r="F215" s="5" t="s">
        <v>191</v>
      </c>
      <c r="G215" s="5">
        <v>44.99</v>
      </c>
      <c r="H215" s="6">
        <v>167.78</v>
      </c>
      <c r="I215" s="13">
        <v>7</v>
      </c>
      <c r="J215" s="6">
        <v>0</v>
      </c>
      <c r="K215" s="13">
        <v>0</v>
      </c>
      <c r="L215" s="6">
        <v>167.78</v>
      </c>
      <c r="M215" s="13">
        <v>7</v>
      </c>
      <c r="N215" s="6">
        <f t="shared" si="7"/>
        <v>147.6464</v>
      </c>
    </row>
    <row r="216" spans="1:14" ht="15.75" customHeight="1" outlineLevel="2" x14ac:dyDescent="0.2">
      <c r="A216" s="5" t="s">
        <v>1153</v>
      </c>
      <c r="B216" s="5" t="s">
        <v>1154</v>
      </c>
      <c r="C216" s="5" t="s">
        <v>1155</v>
      </c>
      <c r="D216" s="5" t="s">
        <v>24</v>
      </c>
      <c r="E216" s="5"/>
      <c r="F216" s="5" t="s">
        <v>191</v>
      </c>
      <c r="G216" s="5">
        <v>59.99</v>
      </c>
      <c r="H216" s="6">
        <v>508.64</v>
      </c>
      <c r="I216" s="13">
        <v>16</v>
      </c>
      <c r="J216" s="6">
        <v>0</v>
      </c>
      <c r="K216" s="13">
        <v>0</v>
      </c>
      <c r="L216" s="6">
        <v>508.64</v>
      </c>
      <c r="M216" s="13">
        <v>16</v>
      </c>
      <c r="N216" s="6">
        <f t="shared" si="7"/>
        <v>447.60320000000002</v>
      </c>
    </row>
    <row r="217" spans="1:14" ht="15.75" customHeight="1" outlineLevel="2" x14ac:dyDescent="0.2">
      <c r="A217" s="5" t="s">
        <v>1158</v>
      </c>
      <c r="B217" s="5" t="s">
        <v>1159</v>
      </c>
      <c r="C217" s="5" t="s">
        <v>1160</v>
      </c>
      <c r="D217" s="5" t="s">
        <v>24</v>
      </c>
      <c r="E217" s="5" t="s">
        <v>1161</v>
      </c>
      <c r="F217" s="5" t="s">
        <v>191</v>
      </c>
      <c r="G217" s="5">
        <v>29.99</v>
      </c>
      <c r="H217" s="6">
        <v>31.78</v>
      </c>
      <c r="I217" s="13">
        <v>2</v>
      </c>
      <c r="J217" s="6">
        <v>0</v>
      </c>
      <c r="K217" s="13">
        <v>0</v>
      </c>
      <c r="L217" s="6">
        <v>31.78</v>
      </c>
      <c r="M217" s="13">
        <v>2</v>
      </c>
      <c r="N217" s="6">
        <f t="shared" ref="N217:N222" si="8">L217*0.88</f>
        <v>27.9664</v>
      </c>
    </row>
    <row r="218" spans="1:14" ht="15.75" customHeight="1" outlineLevel="2" x14ac:dyDescent="0.2">
      <c r="A218" s="5" t="s">
        <v>1162</v>
      </c>
      <c r="B218" s="5" t="s">
        <v>1163</v>
      </c>
      <c r="C218" s="5" t="s">
        <v>1164</v>
      </c>
      <c r="D218" s="5" t="s">
        <v>24</v>
      </c>
      <c r="E218" s="5" t="s">
        <v>1165</v>
      </c>
      <c r="F218" s="5" t="s">
        <v>191</v>
      </c>
      <c r="G218" s="5">
        <v>39.99</v>
      </c>
      <c r="H218" s="6">
        <v>105.95</v>
      </c>
      <c r="I218" s="13">
        <v>5</v>
      </c>
      <c r="J218" s="6">
        <v>0</v>
      </c>
      <c r="K218" s="13">
        <v>0</v>
      </c>
      <c r="L218" s="6">
        <v>105.95</v>
      </c>
      <c r="M218" s="13">
        <v>5</v>
      </c>
      <c r="N218" s="6">
        <f t="shared" si="8"/>
        <v>93.236000000000004</v>
      </c>
    </row>
    <row r="219" spans="1:14" ht="15.75" customHeight="1" outlineLevel="2" x14ac:dyDescent="0.2">
      <c r="A219" s="5" t="s">
        <v>1166</v>
      </c>
      <c r="B219" s="5" t="s">
        <v>1167</v>
      </c>
      <c r="C219" s="5" t="s">
        <v>1168</v>
      </c>
      <c r="D219" s="5" t="s">
        <v>24</v>
      </c>
      <c r="E219" s="5" t="s">
        <v>1169</v>
      </c>
      <c r="F219" s="5" t="s">
        <v>191</v>
      </c>
      <c r="G219" s="5">
        <v>24.99</v>
      </c>
      <c r="H219" s="6">
        <v>186.37</v>
      </c>
      <c r="I219" s="13">
        <v>14</v>
      </c>
      <c r="J219" s="6">
        <v>0</v>
      </c>
      <c r="K219" s="13">
        <v>0</v>
      </c>
      <c r="L219" s="6">
        <v>186.37</v>
      </c>
      <c r="M219" s="13">
        <v>14</v>
      </c>
      <c r="N219" s="6">
        <f t="shared" si="8"/>
        <v>164.00560000000002</v>
      </c>
    </row>
    <row r="220" spans="1:14" ht="15.75" customHeight="1" outlineLevel="2" x14ac:dyDescent="0.2">
      <c r="A220" s="5" t="s">
        <v>1170</v>
      </c>
      <c r="B220" s="5" t="s">
        <v>1171</v>
      </c>
      <c r="C220" s="5" t="s">
        <v>1172</v>
      </c>
      <c r="D220" s="5" t="s">
        <v>24</v>
      </c>
      <c r="E220" s="5"/>
      <c r="F220" s="5" t="s">
        <v>191</v>
      </c>
      <c r="G220" s="5">
        <v>44.99</v>
      </c>
      <c r="H220" s="6">
        <v>238.4</v>
      </c>
      <c r="I220" s="13">
        <v>10</v>
      </c>
      <c r="J220" s="6">
        <v>0</v>
      </c>
      <c r="K220" s="13">
        <v>0</v>
      </c>
      <c r="L220" s="6">
        <v>238.4</v>
      </c>
      <c r="M220" s="13">
        <v>10</v>
      </c>
      <c r="N220" s="6">
        <f t="shared" si="8"/>
        <v>209.792</v>
      </c>
    </row>
    <row r="221" spans="1:14" ht="15.75" customHeight="1" outlineLevel="2" x14ac:dyDescent="0.2">
      <c r="A221" s="5" t="s">
        <v>1179</v>
      </c>
      <c r="B221" s="5" t="s">
        <v>1183</v>
      </c>
      <c r="C221" s="5" t="s">
        <v>1184</v>
      </c>
      <c r="D221" s="5" t="s">
        <v>24</v>
      </c>
      <c r="E221" s="5" t="s">
        <v>1185</v>
      </c>
      <c r="F221" s="5" t="s">
        <v>191</v>
      </c>
      <c r="G221" s="5">
        <v>69.989999999999995</v>
      </c>
      <c r="H221" s="6">
        <v>259.63</v>
      </c>
      <c r="I221" s="13">
        <v>7</v>
      </c>
      <c r="J221" s="6">
        <v>0</v>
      </c>
      <c r="K221" s="13">
        <v>0</v>
      </c>
      <c r="L221" s="6">
        <v>259.63</v>
      </c>
      <c r="M221" s="13">
        <v>7</v>
      </c>
      <c r="N221" s="6">
        <f t="shared" si="8"/>
        <v>228.4744</v>
      </c>
    </row>
    <row r="222" spans="1:14" ht="15.75" customHeight="1" outlineLevel="2" x14ac:dyDescent="0.2">
      <c r="A222" s="5" t="s">
        <v>1186</v>
      </c>
      <c r="B222" s="5" t="s">
        <v>1187</v>
      </c>
      <c r="C222" s="5" t="s">
        <v>1188</v>
      </c>
      <c r="D222" s="5" t="s">
        <v>24</v>
      </c>
      <c r="E222" s="5" t="s">
        <v>1189</v>
      </c>
      <c r="F222" s="5" t="s">
        <v>191</v>
      </c>
      <c r="G222" s="5">
        <v>44.99</v>
      </c>
      <c r="H222" s="6">
        <v>119.2</v>
      </c>
      <c r="I222" s="13">
        <v>5</v>
      </c>
      <c r="J222" s="6">
        <v>0</v>
      </c>
      <c r="K222" s="13">
        <v>0</v>
      </c>
      <c r="L222" s="6">
        <v>119.2</v>
      </c>
      <c r="M222" s="13">
        <v>5</v>
      </c>
      <c r="N222" s="6">
        <f t="shared" si="8"/>
        <v>104.896</v>
      </c>
    </row>
    <row r="223" spans="1:14" ht="15.75" customHeight="1" outlineLevel="1" x14ac:dyDescent="0.2">
      <c r="A223" s="5"/>
      <c r="B223" s="5"/>
      <c r="C223" s="5"/>
      <c r="D223" s="5"/>
      <c r="E223" s="5"/>
      <c r="F223" s="7" t="s">
        <v>2409</v>
      </c>
      <c r="G223" s="40"/>
      <c r="H223" s="8">
        <f t="shared" ref="H223:N223" si="9">SUBTOTAL(9,H25:H222)</f>
        <v>109865.96</v>
      </c>
      <c r="I223" s="14">
        <f t="shared" si="9"/>
        <v>3526</v>
      </c>
      <c r="J223" s="8">
        <f t="shared" si="9"/>
        <v>0</v>
      </c>
      <c r="K223" s="14">
        <f t="shared" si="9"/>
        <v>0</v>
      </c>
      <c r="L223" s="8">
        <f t="shared" si="9"/>
        <v>109865.96</v>
      </c>
      <c r="M223" s="14">
        <f t="shared" si="9"/>
        <v>3526</v>
      </c>
      <c r="N223" s="8">
        <f t="shared" si="9"/>
        <v>96682.044800000032</v>
      </c>
    </row>
    <row r="224" spans="1:14" ht="15.75" customHeight="1" outlineLevel="2" x14ac:dyDescent="0.2">
      <c r="A224" s="5" t="s">
        <v>1190</v>
      </c>
      <c r="B224" s="5" t="s">
        <v>1194</v>
      </c>
      <c r="C224" s="5" t="s">
        <v>1195</v>
      </c>
      <c r="D224" s="5" t="s">
        <v>24</v>
      </c>
      <c r="E224" s="5"/>
      <c r="F224" s="5" t="s">
        <v>1193</v>
      </c>
      <c r="G224" s="5">
        <v>54.99</v>
      </c>
      <c r="H224" s="6">
        <v>524.52</v>
      </c>
      <c r="I224" s="13">
        <v>18</v>
      </c>
      <c r="J224" s="6">
        <v>0</v>
      </c>
      <c r="K224" s="13">
        <v>0</v>
      </c>
      <c r="L224" s="6">
        <v>524.52</v>
      </c>
      <c r="M224" s="13">
        <v>18</v>
      </c>
      <c r="N224" s="6">
        <f t="shared" ref="N224:N255" si="10">L224*0.85</f>
        <v>445.84199999999998</v>
      </c>
    </row>
    <row r="225" spans="1:14" ht="15.75" customHeight="1" outlineLevel="2" x14ac:dyDescent="0.2">
      <c r="A225" s="5" t="s">
        <v>1206</v>
      </c>
      <c r="B225" s="5" t="s">
        <v>1209</v>
      </c>
      <c r="C225" s="5" t="s">
        <v>1210</v>
      </c>
      <c r="D225" s="5" t="s">
        <v>24</v>
      </c>
      <c r="E225" s="5"/>
      <c r="F225" s="5" t="s">
        <v>1193</v>
      </c>
      <c r="G225" s="5">
        <v>59.99</v>
      </c>
      <c r="H225" s="6">
        <v>190.74</v>
      </c>
      <c r="I225" s="13">
        <v>6</v>
      </c>
      <c r="J225" s="6">
        <v>0</v>
      </c>
      <c r="K225" s="13">
        <v>0</v>
      </c>
      <c r="L225" s="6">
        <v>190.74</v>
      </c>
      <c r="M225" s="13">
        <v>6</v>
      </c>
      <c r="N225" s="6">
        <f t="shared" si="10"/>
        <v>162.12899999999999</v>
      </c>
    </row>
    <row r="226" spans="1:14" ht="15.75" customHeight="1" outlineLevel="2" x14ac:dyDescent="0.2">
      <c r="A226" s="5" t="s">
        <v>1224</v>
      </c>
      <c r="B226" s="5" t="s">
        <v>1228</v>
      </c>
      <c r="C226" s="5" t="s">
        <v>1229</v>
      </c>
      <c r="D226" s="5" t="s">
        <v>24</v>
      </c>
      <c r="E226" s="5" t="s">
        <v>1230</v>
      </c>
      <c r="F226" s="5" t="s">
        <v>1193</v>
      </c>
      <c r="G226" s="5">
        <v>44.99</v>
      </c>
      <c r="H226" s="6">
        <v>242.02</v>
      </c>
      <c r="I226" s="13">
        <v>10</v>
      </c>
      <c r="J226" s="6">
        <v>0</v>
      </c>
      <c r="K226" s="13">
        <v>0</v>
      </c>
      <c r="L226" s="6">
        <v>242.02</v>
      </c>
      <c r="M226" s="13">
        <v>10</v>
      </c>
      <c r="N226" s="6">
        <f t="shared" si="10"/>
        <v>205.71700000000001</v>
      </c>
    </row>
    <row r="227" spans="1:14" ht="15.75" customHeight="1" outlineLevel="2" x14ac:dyDescent="0.2">
      <c r="A227" s="5" t="s">
        <v>1235</v>
      </c>
      <c r="B227" s="5" t="s">
        <v>1238</v>
      </c>
      <c r="C227" s="5" t="s">
        <v>1239</v>
      </c>
      <c r="D227" s="5" t="s">
        <v>24</v>
      </c>
      <c r="E227" s="5"/>
      <c r="F227" s="5" t="s">
        <v>1193</v>
      </c>
      <c r="G227" s="5">
        <v>59.99</v>
      </c>
      <c r="H227" s="6">
        <v>445.06</v>
      </c>
      <c r="I227" s="13">
        <v>14</v>
      </c>
      <c r="J227" s="6">
        <v>0</v>
      </c>
      <c r="K227" s="13">
        <v>0</v>
      </c>
      <c r="L227" s="6">
        <v>445.06</v>
      </c>
      <c r="M227" s="13">
        <v>14</v>
      </c>
      <c r="N227" s="6">
        <f t="shared" si="10"/>
        <v>378.30099999999999</v>
      </c>
    </row>
    <row r="228" spans="1:14" ht="15.75" customHeight="1" outlineLevel="2" x14ac:dyDescent="0.2">
      <c r="A228" s="5" t="s">
        <v>1245</v>
      </c>
      <c r="B228" s="5" t="s">
        <v>1248</v>
      </c>
      <c r="C228" s="5" t="s">
        <v>1249</v>
      </c>
      <c r="D228" s="5" t="s">
        <v>24</v>
      </c>
      <c r="E228" s="5"/>
      <c r="F228" s="5" t="s">
        <v>1193</v>
      </c>
      <c r="G228" s="5">
        <v>49.99</v>
      </c>
      <c r="H228" s="6">
        <v>582.78</v>
      </c>
      <c r="I228" s="13">
        <v>22</v>
      </c>
      <c r="J228" s="6">
        <v>0</v>
      </c>
      <c r="K228" s="13">
        <v>0</v>
      </c>
      <c r="L228" s="6">
        <v>582.78</v>
      </c>
      <c r="M228" s="13">
        <v>22</v>
      </c>
      <c r="N228" s="6">
        <f t="shared" si="10"/>
        <v>495.36299999999994</v>
      </c>
    </row>
    <row r="229" spans="1:14" ht="15.75" customHeight="1" outlineLevel="2" x14ac:dyDescent="0.2">
      <c r="A229" s="5" t="s">
        <v>1257</v>
      </c>
      <c r="B229" s="5" t="s">
        <v>1261</v>
      </c>
      <c r="C229" s="5" t="s">
        <v>1262</v>
      </c>
      <c r="D229" s="5" t="s">
        <v>24</v>
      </c>
      <c r="E229" s="5" t="s">
        <v>1263</v>
      </c>
      <c r="F229" s="5" t="s">
        <v>1193</v>
      </c>
      <c r="G229" s="5">
        <v>39.99</v>
      </c>
      <c r="H229" s="6">
        <v>21.19</v>
      </c>
      <c r="I229" s="13">
        <v>1</v>
      </c>
      <c r="J229" s="6">
        <v>0</v>
      </c>
      <c r="K229" s="13">
        <v>0</v>
      </c>
      <c r="L229" s="6">
        <v>21.19</v>
      </c>
      <c r="M229" s="13">
        <v>1</v>
      </c>
      <c r="N229" s="6">
        <f t="shared" si="10"/>
        <v>18.011500000000002</v>
      </c>
    </row>
    <row r="230" spans="1:14" ht="15.75" customHeight="1" outlineLevel="2" x14ac:dyDescent="0.2">
      <c r="A230" s="5" t="s">
        <v>1282</v>
      </c>
      <c r="B230" s="5" t="s">
        <v>1283</v>
      </c>
      <c r="C230" s="5" t="s">
        <v>1284</v>
      </c>
      <c r="D230" s="5" t="s">
        <v>24</v>
      </c>
      <c r="E230" s="5" t="s">
        <v>1285</v>
      </c>
      <c r="F230" s="5" t="s">
        <v>1193</v>
      </c>
      <c r="G230" s="5">
        <v>59.99</v>
      </c>
      <c r="H230" s="6">
        <v>31.79</v>
      </c>
      <c r="I230" s="13">
        <v>1</v>
      </c>
      <c r="J230" s="6">
        <v>0</v>
      </c>
      <c r="K230" s="13">
        <v>0</v>
      </c>
      <c r="L230" s="6">
        <v>31.79</v>
      </c>
      <c r="M230" s="13">
        <v>1</v>
      </c>
      <c r="N230" s="6">
        <f t="shared" si="10"/>
        <v>27.0215</v>
      </c>
    </row>
    <row r="231" spans="1:14" ht="15.75" customHeight="1" outlineLevel="2" x14ac:dyDescent="0.2">
      <c r="A231" s="5" t="s">
        <v>1290</v>
      </c>
      <c r="B231" s="5" t="s">
        <v>1297</v>
      </c>
      <c r="C231" s="5" t="s">
        <v>1298</v>
      </c>
      <c r="D231" s="5" t="s">
        <v>24</v>
      </c>
      <c r="E231" s="5" t="s">
        <v>1299</v>
      </c>
      <c r="F231" s="5" t="s">
        <v>1193</v>
      </c>
      <c r="G231" s="5">
        <v>49.99</v>
      </c>
      <c r="H231" s="6">
        <v>132.44999999999999</v>
      </c>
      <c r="I231" s="13">
        <v>5</v>
      </c>
      <c r="J231" s="6">
        <v>0</v>
      </c>
      <c r="K231" s="13">
        <v>0</v>
      </c>
      <c r="L231" s="6">
        <v>132.44999999999999</v>
      </c>
      <c r="M231" s="13">
        <v>5</v>
      </c>
      <c r="N231" s="6">
        <f t="shared" si="10"/>
        <v>112.58249999999998</v>
      </c>
    </row>
    <row r="232" spans="1:14" ht="15.75" customHeight="1" outlineLevel="2" x14ac:dyDescent="0.2">
      <c r="A232" s="5" t="s">
        <v>1300</v>
      </c>
      <c r="B232" s="5" t="s">
        <v>1301</v>
      </c>
      <c r="C232" s="5" t="s">
        <v>1302</v>
      </c>
      <c r="D232" s="5" t="s">
        <v>24</v>
      </c>
      <c r="E232" s="5" t="s">
        <v>1303</v>
      </c>
      <c r="F232" s="5" t="s">
        <v>1193</v>
      </c>
      <c r="G232" s="5">
        <v>84.99</v>
      </c>
      <c r="H232" s="6">
        <v>45.04</v>
      </c>
      <c r="I232" s="13">
        <v>1</v>
      </c>
      <c r="J232" s="6">
        <v>0</v>
      </c>
      <c r="K232" s="13">
        <v>0</v>
      </c>
      <c r="L232" s="6">
        <v>45.04</v>
      </c>
      <c r="M232" s="13">
        <v>1</v>
      </c>
      <c r="N232" s="6">
        <f t="shared" si="10"/>
        <v>38.283999999999999</v>
      </c>
    </row>
    <row r="233" spans="1:14" ht="15.75" customHeight="1" outlineLevel="2" x14ac:dyDescent="0.2">
      <c r="A233" s="5" t="s">
        <v>1304</v>
      </c>
      <c r="B233" s="5" t="s">
        <v>1308</v>
      </c>
      <c r="C233" s="5" t="s">
        <v>1309</v>
      </c>
      <c r="D233" s="5" t="s">
        <v>24</v>
      </c>
      <c r="E233" s="5" t="s">
        <v>1310</v>
      </c>
      <c r="F233" s="5" t="s">
        <v>1193</v>
      </c>
      <c r="G233" s="5">
        <v>59.98</v>
      </c>
      <c r="H233" s="6">
        <v>1018.48</v>
      </c>
      <c r="I233" s="13">
        <v>32</v>
      </c>
      <c r="J233" s="6">
        <v>0</v>
      </c>
      <c r="K233" s="13">
        <v>0</v>
      </c>
      <c r="L233" s="6">
        <v>1018.48</v>
      </c>
      <c r="M233" s="13">
        <v>32</v>
      </c>
      <c r="N233" s="6">
        <f t="shared" si="10"/>
        <v>865.70799999999997</v>
      </c>
    </row>
    <row r="234" spans="1:14" ht="15.75" customHeight="1" outlineLevel="2" x14ac:dyDescent="0.2">
      <c r="A234" s="5" t="s">
        <v>1318</v>
      </c>
      <c r="B234" s="5" t="s">
        <v>1322</v>
      </c>
      <c r="C234" s="5" t="s">
        <v>1323</v>
      </c>
      <c r="D234" s="5" t="s">
        <v>24</v>
      </c>
      <c r="E234" s="5" t="s">
        <v>1324</v>
      </c>
      <c r="F234" s="5" t="s">
        <v>1193</v>
      </c>
      <c r="G234" s="5">
        <v>54.99</v>
      </c>
      <c r="H234" s="6">
        <v>116.56</v>
      </c>
      <c r="I234" s="13">
        <v>4</v>
      </c>
      <c r="J234" s="6">
        <v>0</v>
      </c>
      <c r="K234" s="13">
        <v>0</v>
      </c>
      <c r="L234" s="6">
        <v>116.56</v>
      </c>
      <c r="M234" s="13">
        <v>4</v>
      </c>
      <c r="N234" s="6">
        <f t="shared" si="10"/>
        <v>99.075999999999993</v>
      </c>
    </row>
    <row r="235" spans="1:14" ht="15.75" customHeight="1" outlineLevel="2" x14ac:dyDescent="0.2">
      <c r="A235" s="5" t="s">
        <v>1333</v>
      </c>
      <c r="B235" s="5" t="s">
        <v>1334</v>
      </c>
      <c r="C235" s="5" t="s">
        <v>1335</v>
      </c>
      <c r="D235" s="5" t="s">
        <v>24</v>
      </c>
      <c r="E235" s="5"/>
      <c r="F235" s="5" t="s">
        <v>1193</v>
      </c>
      <c r="G235" s="5">
        <v>69.989999999999995</v>
      </c>
      <c r="H235" s="6">
        <v>630.53</v>
      </c>
      <c r="I235" s="13">
        <v>17</v>
      </c>
      <c r="J235" s="6">
        <v>0</v>
      </c>
      <c r="K235" s="13">
        <v>0</v>
      </c>
      <c r="L235" s="6">
        <v>630.53</v>
      </c>
      <c r="M235" s="13">
        <v>17</v>
      </c>
      <c r="N235" s="6">
        <f t="shared" si="10"/>
        <v>535.95049999999992</v>
      </c>
    </row>
    <row r="236" spans="1:14" ht="15.75" customHeight="1" outlineLevel="2" x14ac:dyDescent="0.2">
      <c r="A236" s="5" t="s">
        <v>1351</v>
      </c>
      <c r="B236" s="5" t="s">
        <v>1352</v>
      </c>
      <c r="C236" s="5" t="s">
        <v>1353</v>
      </c>
      <c r="D236" s="5" t="s">
        <v>24</v>
      </c>
      <c r="E236" s="5"/>
      <c r="F236" s="5" t="s">
        <v>1193</v>
      </c>
      <c r="G236" s="5">
        <v>84.99</v>
      </c>
      <c r="H236" s="6">
        <v>357.78</v>
      </c>
      <c r="I236" s="13">
        <v>8</v>
      </c>
      <c r="J236" s="6">
        <v>0</v>
      </c>
      <c r="K236" s="13">
        <v>0</v>
      </c>
      <c r="L236" s="6">
        <v>357.78</v>
      </c>
      <c r="M236" s="13">
        <v>8</v>
      </c>
      <c r="N236" s="6">
        <f t="shared" si="10"/>
        <v>304.11299999999994</v>
      </c>
    </row>
    <row r="237" spans="1:14" ht="15.75" customHeight="1" outlineLevel="2" x14ac:dyDescent="0.2">
      <c r="A237" s="5" t="s">
        <v>1363</v>
      </c>
      <c r="B237" s="5" t="s">
        <v>1367</v>
      </c>
      <c r="C237" s="5" t="s">
        <v>1368</v>
      </c>
      <c r="D237" s="5" t="s">
        <v>24</v>
      </c>
      <c r="E237" s="5" t="s">
        <v>1369</v>
      </c>
      <c r="F237" s="5" t="s">
        <v>1193</v>
      </c>
      <c r="G237" s="5">
        <v>69.989999999999995</v>
      </c>
      <c r="H237" s="6">
        <v>37.090000000000003</v>
      </c>
      <c r="I237" s="13">
        <v>1</v>
      </c>
      <c r="J237" s="6">
        <v>0</v>
      </c>
      <c r="K237" s="13">
        <v>0</v>
      </c>
      <c r="L237" s="6">
        <v>37.090000000000003</v>
      </c>
      <c r="M237" s="13">
        <v>1</v>
      </c>
      <c r="N237" s="6">
        <f t="shared" si="10"/>
        <v>31.526500000000002</v>
      </c>
    </row>
    <row r="238" spans="1:14" ht="15.75" customHeight="1" outlineLevel="2" x14ac:dyDescent="0.2">
      <c r="A238" s="5" t="s">
        <v>1370</v>
      </c>
      <c r="B238" s="5" t="s">
        <v>1371</v>
      </c>
      <c r="C238" s="5" t="s">
        <v>1372</v>
      </c>
      <c r="D238" s="5" t="s">
        <v>24</v>
      </c>
      <c r="E238" s="5" t="s">
        <v>1373</v>
      </c>
      <c r="F238" s="5" t="s">
        <v>1193</v>
      </c>
      <c r="G238" s="5">
        <v>74.989999999999995</v>
      </c>
      <c r="H238" s="6">
        <v>79.48</v>
      </c>
      <c r="I238" s="13">
        <v>2</v>
      </c>
      <c r="J238" s="6">
        <v>0</v>
      </c>
      <c r="K238" s="13">
        <v>0</v>
      </c>
      <c r="L238" s="6">
        <v>79.48</v>
      </c>
      <c r="M238" s="13">
        <v>2</v>
      </c>
      <c r="N238" s="6">
        <f t="shared" si="10"/>
        <v>67.558000000000007</v>
      </c>
    </row>
    <row r="239" spans="1:14" ht="15.75" customHeight="1" outlineLevel="2" x14ac:dyDescent="0.2">
      <c r="A239" s="5" t="s">
        <v>1377</v>
      </c>
      <c r="B239" s="5" t="s">
        <v>1380</v>
      </c>
      <c r="C239" s="5" t="s">
        <v>1381</v>
      </c>
      <c r="D239" s="5" t="s">
        <v>24</v>
      </c>
      <c r="E239" s="5"/>
      <c r="F239" s="5" t="s">
        <v>1193</v>
      </c>
      <c r="G239" s="5">
        <v>64.989999999999995</v>
      </c>
      <c r="H239" s="6">
        <v>137.76</v>
      </c>
      <c r="I239" s="13">
        <v>4</v>
      </c>
      <c r="J239" s="6">
        <v>0</v>
      </c>
      <c r="K239" s="13">
        <v>0</v>
      </c>
      <c r="L239" s="6">
        <v>137.76</v>
      </c>
      <c r="M239" s="13">
        <v>4</v>
      </c>
      <c r="N239" s="6">
        <f t="shared" si="10"/>
        <v>117.09599999999999</v>
      </c>
    </row>
    <row r="240" spans="1:14" ht="15.75" customHeight="1" outlineLevel="2" x14ac:dyDescent="0.2">
      <c r="A240" s="5" t="s">
        <v>1384</v>
      </c>
      <c r="B240" s="5" t="s">
        <v>1387</v>
      </c>
      <c r="C240" s="5" t="s">
        <v>1388</v>
      </c>
      <c r="D240" s="5" t="s">
        <v>24</v>
      </c>
      <c r="E240" s="5"/>
      <c r="F240" s="5" t="s">
        <v>1193</v>
      </c>
      <c r="G240" s="5">
        <v>69.989999999999995</v>
      </c>
      <c r="H240" s="6">
        <v>519.26</v>
      </c>
      <c r="I240" s="13">
        <v>14</v>
      </c>
      <c r="J240" s="6">
        <v>0</v>
      </c>
      <c r="K240" s="13">
        <v>0</v>
      </c>
      <c r="L240" s="6">
        <v>519.26</v>
      </c>
      <c r="M240" s="13">
        <v>14</v>
      </c>
      <c r="N240" s="6">
        <f t="shared" si="10"/>
        <v>441.37099999999998</v>
      </c>
    </row>
    <row r="241" spans="1:14" ht="15.75" customHeight="1" outlineLevel="2" x14ac:dyDescent="0.2">
      <c r="A241" s="5" t="s">
        <v>1396</v>
      </c>
      <c r="B241" s="5" t="s">
        <v>1399</v>
      </c>
      <c r="C241" s="5" t="s">
        <v>1400</v>
      </c>
      <c r="D241" s="5" t="s">
        <v>24</v>
      </c>
      <c r="E241" s="5"/>
      <c r="F241" s="5" t="s">
        <v>1193</v>
      </c>
      <c r="G241" s="5">
        <v>59.99</v>
      </c>
      <c r="H241" s="6">
        <v>127.16</v>
      </c>
      <c r="I241" s="13">
        <v>4</v>
      </c>
      <c r="J241" s="6">
        <v>0</v>
      </c>
      <c r="K241" s="13">
        <v>0</v>
      </c>
      <c r="L241" s="6">
        <v>127.16</v>
      </c>
      <c r="M241" s="13">
        <v>4</v>
      </c>
      <c r="N241" s="6">
        <f t="shared" si="10"/>
        <v>108.086</v>
      </c>
    </row>
    <row r="242" spans="1:14" ht="15.75" customHeight="1" outlineLevel="2" x14ac:dyDescent="0.2">
      <c r="A242" s="5" t="s">
        <v>1408</v>
      </c>
      <c r="B242" s="5" t="s">
        <v>1412</v>
      </c>
      <c r="C242" s="5" t="s">
        <v>1413</v>
      </c>
      <c r="D242" s="5" t="s">
        <v>24</v>
      </c>
      <c r="E242" s="5" t="s">
        <v>1414</v>
      </c>
      <c r="F242" s="5" t="s">
        <v>1193</v>
      </c>
      <c r="G242" s="5">
        <v>39.99</v>
      </c>
      <c r="H242" s="6">
        <v>148.33000000000001</v>
      </c>
      <c r="I242" s="13">
        <v>7</v>
      </c>
      <c r="J242" s="6">
        <v>0</v>
      </c>
      <c r="K242" s="13">
        <v>0</v>
      </c>
      <c r="L242" s="6">
        <v>148.33000000000001</v>
      </c>
      <c r="M242" s="13">
        <v>7</v>
      </c>
      <c r="N242" s="6">
        <f t="shared" si="10"/>
        <v>126.0805</v>
      </c>
    </row>
    <row r="243" spans="1:14" ht="15.75" customHeight="1" outlineLevel="2" x14ac:dyDescent="0.2">
      <c r="A243" s="5" t="s">
        <v>1419</v>
      </c>
      <c r="B243" s="5" t="s">
        <v>1420</v>
      </c>
      <c r="C243" s="5" t="s">
        <v>1421</v>
      </c>
      <c r="D243" s="5" t="s">
        <v>24</v>
      </c>
      <c r="E243" s="5"/>
      <c r="F243" s="5" t="s">
        <v>1193</v>
      </c>
      <c r="G243" s="5">
        <v>49.99</v>
      </c>
      <c r="H243" s="6">
        <v>2325.16</v>
      </c>
      <c r="I243" s="13">
        <v>88</v>
      </c>
      <c r="J243" s="6">
        <v>0</v>
      </c>
      <c r="K243" s="13">
        <v>0</v>
      </c>
      <c r="L243" s="6">
        <v>2325.16</v>
      </c>
      <c r="M243" s="13">
        <v>88</v>
      </c>
      <c r="N243" s="6">
        <f t="shared" si="10"/>
        <v>1976.3859999999997</v>
      </c>
    </row>
    <row r="244" spans="1:14" ht="15.75" customHeight="1" outlineLevel="2" x14ac:dyDescent="0.2">
      <c r="A244" s="5" t="s">
        <v>1428</v>
      </c>
      <c r="B244" s="5" t="s">
        <v>1429</v>
      </c>
      <c r="C244" s="5" t="s">
        <v>1430</v>
      </c>
      <c r="D244" s="5" t="s">
        <v>24</v>
      </c>
      <c r="E244" s="5" t="s">
        <v>1431</v>
      </c>
      <c r="F244" s="5" t="s">
        <v>1193</v>
      </c>
      <c r="G244" s="5">
        <v>39.99</v>
      </c>
      <c r="H244" s="6">
        <v>21.99</v>
      </c>
      <c r="I244" s="13">
        <v>1</v>
      </c>
      <c r="J244" s="6">
        <v>0</v>
      </c>
      <c r="K244" s="13">
        <v>0</v>
      </c>
      <c r="L244" s="6">
        <v>21.99</v>
      </c>
      <c r="M244" s="13">
        <v>1</v>
      </c>
      <c r="N244" s="6">
        <f t="shared" si="10"/>
        <v>18.691499999999998</v>
      </c>
    </row>
    <row r="245" spans="1:14" ht="15.75" customHeight="1" outlineLevel="2" x14ac:dyDescent="0.2">
      <c r="A245" s="5" t="s">
        <v>1432</v>
      </c>
      <c r="B245" s="5" t="s">
        <v>1436</v>
      </c>
      <c r="C245" s="5" t="s">
        <v>1437</v>
      </c>
      <c r="D245" s="5" t="s">
        <v>24</v>
      </c>
      <c r="E245" s="5" t="s">
        <v>1438</v>
      </c>
      <c r="F245" s="5" t="s">
        <v>1193</v>
      </c>
      <c r="G245" s="5">
        <v>44.99</v>
      </c>
      <c r="H245" s="6">
        <v>286.08</v>
      </c>
      <c r="I245" s="13">
        <v>12</v>
      </c>
      <c r="J245" s="6">
        <v>0</v>
      </c>
      <c r="K245" s="13">
        <v>0</v>
      </c>
      <c r="L245" s="6">
        <v>286.08</v>
      </c>
      <c r="M245" s="13">
        <v>12</v>
      </c>
      <c r="N245" s="6">
        <f t="shared" si="10"/>
        <v>243.16799999999998</v>
      </c>
    </row>
    <row r="246" spans="1:14" ht="15.75" customHeight="1" outlineLevel="2" x14ac:dyDescent="0.2">
      <c r="A246" s="5" t="s">
        <v>1445</v>
      </c>
      <c r="B246" s="5" t="s">
        <v>1446</v>
      </c>
      <c r="C246" s="5" t="s">
        <v>1447</v>
      </c>
      <c r="D246" s="5" t="s">
        <v>24</v>
      </c>
      <c r="E246" s="5"/>
      <c r="F246" s="5" t="s">
        <v>1193</v>
      </c>
      <c r="G246" s="5">
        <v>74.989999999999995</v>
      </c>
      <c r="H246" s="6">
        <v>120.72</v>
      </c>
      <c r="I246" s="13">
        <v>3</v>
      </c>
      <c r="J246" s="6">
        <v>0</v>
      </c>
      <c r="K246" s="13">
        <v>0</v>
      </c>
      <c r="L246" s="6">
        <v>120.72</v>
      </c>
      <c r="M246" s="13">
        <v>3</v>
      </c>
      <c r="N246" s="6">
        <f t="shared" si="10"/>
        <v>102.61199999999999</v>
      </c>
    </row>
    <row r="247" spans="1:14" ht="15.75" customHeight="1" outlineLevel="2" x14ac:dyDescent="0.2">
      <c r="A247" s="5" t="s">
        <v>1456</v>
      </c>
      <c r="B247" s="5" t="s">
        <v>1457</v>
      </c>
      <c r="C247" s="5" t="s">
        <v>1458</v>
      </c>
      <c r="D247" s="5" t="s">
        <v>24</v>
      </c>
      <c r="E247" s="5" t="s">
        <v>1459</v>
      </c>
      <c r="F247" s="5" t="s">
        <v>1193</v>
      </c>
      <c r="G247" s="5">
        <v>44.99</v>
      </c>
      <c r="H247" s="6">
        <v>24.74</v>
      </c>
      <c r="I247" s="13">
        <v>1</v>
      </c>
      <c r="J247" s="6">
        <v>0</v>
      </c>
      <c r="K247" s="13">
        <v>0</v>
      </c>
      <c r="L247" s="6">
        <v>24.74</v>
      </c>
      <c r="M247" s="13">
        <v>1</v>
      </c>
      <c r="N247" s="6">
        <f t="shared" si="10"/>
        <v>21.028999999999996</v>
      </c>
    </row>
    <row r="248" spans="1:14" ht="15.75" customHeight="1" outlineLevel="2" x14ac:dyDescent="0.2">
      <c r="A248" s="5" t="s">
        <v>1460</v>
      </c>
      <c r="B248" s="5" t="s">
        <v>1464</v>
      </c>
      <c r="C248" s="5" t="s">
        <v>1465</v>
      </c>
      <c r="D248" s="5" t="s">
        <v>24</v>
      </c>
      <c r="E248" s="5" t="s">
        <v>1466</v>
      </c>
      <c r="F248" s="5" t="s">
        <v>1193</v>
      </c>
      <c r="G248" s="5">
        <v>29.99</v>
      </c>
      <c r="H248" s="6">
        <v>31.78</v>
      </c>
      <c r="I248" s="13">
        <v>2</v>
      </c>
      <c r="J248" s="6">
        <v>0</v>
      </c>
      <c r="K248" s="13">
        <v>0</v>
      </c>
      <c r="L248" s="6">
        <v>31.78</v>
      </c>
      <c r="M248" s="13">
        <v>2</v>
      </c>
      <c r="N248" s="6">
        <f t="shared" si="10"/>
        <v>27.013000000000002</v>
      </c>
    </row>
    <row r="249" spans="1:14" ht="15.75" customHeight="1" outlineLevel="2" x14ac:dyDescent="0.2">
      <c r="A249" s="5" t="s">
        <v>1472</v>
      </c>
      <c r="B249" s="5" t="s">
        <v>1478</v>
      </c>
      <c r="C249" s="5" t="s">
        <v>1479</v>
      </c>
      <c r="D249" s="5" t="s">
        <v>24</v>
      </c>
      <c r="E249" s="5" t="s">
        <v>1480</v>
      </c>
      <c r="F249" s="5" t="s">
        <v>1193</v>
      </c>
      <c r="G249" s="5">
        <v>69.989999999999995</v>
      </c>
      <c r="H249" s="6">
        <v>185.45</v>
      </c>
      <c r="I249" s="13">
        <v>5</v>
      </c>
      <c r="J249" s="6">
        <v>0</v>
      </c>
      <c r="K249" s="13">
        <v>0</v>
      </c>
      <c r="L249" s="6">
        <v>185.45</v>
      </c>
      <c r="M249" s="13">
        <v>5</v>
      </c>
      <c r="N249" s="6">
        <f t="shared" si="10"/>
        <v>157.63249999999999</v>
      </c>
    </row>
    <row r="250" spans="1:14" ht="15.75" customHeight="1" outlineLevel="2" x14ac:dyDescent="0.2">
      <c r="A250" s="5" t="s">
        <v>1488</v>
      </c>
      <c r="B250" s="5" t="s">
        <v>1491</v>
      </c>
      <c r="C250" s="5" t="s">
        <v>1492</v>
      </c>
      <c r="D250" s="5" t="s">
        <v>24</v>
      </c>
      <c r="E250" s="5"/>
      <c r="F250" s="5" t="s">
        <v>1193</v>
      </c>
      <c r="G250" s="5">
        <v>64.989999999999995</v>
      </c>
      <c r="H250" s="6">
        <v>413.28</v>
      </c>
      <c r="I250" s="13">
        <v>12</v>
      </c>
      <c r="J250" s="6">
        <v>0</v>
      </c>
      <c r="K250" s="13">
        <v>0</v>
      </c>
      <c r="L250" s="6">
        <v>413.28</v>
      </c>
      <c r="M250" s="13">
        <v>12</v>
      </c>
      <c r="N250" s="6">
        <f t="shared" si="10"/>
        <v>351.28799999999995</v>
      </c>
    </row>
    <row r="251" spans="1:14" ht="15.75" customHeight="1" outlineLevel="2" x14ac:dyDescent="0.2">
      <c r="A251" s="5" t="s">
        <v>1495</v>
      </c>
      <c r="B251" s="5" t="s">
        <v>1499</v>
      </c>
      <c r="C251" s="5" t="s">
        <v>1500</v>
      </c>
      <c r="D251" s="5" t="s">
        <v>24</v>
      </c>
      <c r="E251" s="5" t="s">
        <v>1501</v>
      </c>
      <c r="F251" s="5" t="s">
        <v>1193</v>
      </c>
      <c r="G251" s="5">
        <v>49.99</v>
      </c>
      <c r="H251" s="6">
        <v>318.88</v>
      </c>
      <c r="I251" s="13">
        <v>12</v>
      </c>
      <c r="J251" s="6">
        <v>0</v>
      </c>
      <c r="K251" s="13">
        <v>0</v>
      </c>
      <c r="L251" s="6">
        <v>318.88</v>
      </c>
      <c r="M251" s="13">
        <v>12</v>
      </c>
      <c r="N251" s="6">
        <f t="shared" si="10"/>
        <v>271.048</v>
      </c>
    </row>
    <row r="252" spans="1:14" ht="15.75" customHeight="1" outlineLevel="2" x14ac:dyDescent="0.2">
      <c r="A252" s="5" t="s">
        <v>1506</v>
      </c>
      <c r="B252" s="5" t="s">
        <v>1509</v>
      </c>
      <c r="C252" s="5" t="s">
        <v>1510</v>
      </c>
      <c r="D252" s="5" t="s">
        <v>24</v>
      </c>
      <c r="E252" s="5"/>
      <c r="F252" s="5" t="s">
        <v>1193</v>
      </c>
      <c r="G252" s="5">
        <v>74.989999999999995</v>
      </c>
      <c r="H252" s="6">
        <v>198.7</v>
      </c>
      <c r="I252" s="13">
        <v>5</v>
      </c>
      <c r="J252" s="6">
        <v>0</v>
      </c>
      <c r="K252" s="13">
        <v>0</v>
      </c>
      <c r="L252" s="6">
        <v>198.7</v>
      </c>
      <c r="M252" s="13">
        <v>5</v>
      </c>
      <c r="N252" s="6">
        <f t="shared" si="10"/>
        <v>168.89499999999998</v>
      </c>
    </row>
    <row r="253" spans="1:14" ht="15.75" customHeight="1" outlineLevel="2" x14ac:dyDescent="0.2">
      <c r="A253" s="5" t="s">
        <v>1520</v>
      </c>
      <c r="B253" s="5" t="s">
        <v>1524</v>
      </c>
      <c r="C253" s="5" t="s">
        <v>1525</v>
      </c>
      <c r="D253" s="5" t="s">
        <v>24</v>
      </c>
      <c r="E253" s="5" t="s">
        <v>1526</v>
      </c>
      <c r="F253" s="5" t="s">
        <v>1193</v>
      </c>
      <c r="G253" s="5">
        <v>54.99</v>
      </c>
      <c r="H253" s="6">
        <v>467.34</v>
      </c>
      <c r="I253" s="13">
        <v>16</v>
      </c>
      <c r="J253" s="6">
        <v>0</v>
      </c>
      <c r="K253" s="13">
        <v>0</v>
      </c>
      <c r="L253" s="6">
        <v>467.34</v>
      </c>
      <c r="M253" s="13">
        <v>16</v>
      </c>
      <c r="N253" s="6">
        <f t="shared" si="10"/>
        <v>397.23899999999998</v>
      </c>
    </row>
    <row r="254" spans="1:14" ht="15.75" customHeight="1" outlineLevel="2" x14ac:dyDescent="0.2">
      <c r="A254" s="5" t="s">
        <v>1531</v>
      </c>
      <c r="B254" s="5" t="s">
        <v>1535</v>
      </c>
      <c r="C254" s="5" t="s">
        <v>1536</v>
      </c>
      <c r="D254" s="5" t="s">
        <v>24</v>
      </c>
      <c r="E254" s="5" t="s">
        <v>1537</v>
      </c>
      <c r="F254" s="5" t="s">
        <v>1193</v>
      </c>
      <c r="G254" s="5">
        <v>59.99</v>
      </c>
      <c r="H254" s="6">
        <v>31.79</v>
      </c>
      <c r="I254" s="13">
        <v>1</v>
      </c>
      <c r="J254" s="6">
        <v>0</v>
      </c>
      <c r="K254" s="13">
        <v>0</v>
      </c>
      <c r="L254" s="6">
        <v>31.79</v>
      </c>
      <c r="M254" s="13">
        <v>1</v>
      </c>
      <c r="N254" s="6">
        <f t="shared" si="10"/>
        <v>27.0215</v>
      </c>
    </row>
    <row r="255" spans="1:14" ht="15.75" customHeight="1" outlineLevel="2" x14ac:dyDescent="0.2">
      <c r="A255" s="5" t="s">
        <v>1544</v>
      </c>
      <c r="B255" s="5" t="s">
        <v>1551</v>
      </c>
      <c r="C255" s="5" t="s">
        <v>1552</v>
      </c>
      <c r="D255" s="5" t="s">
        <v>24</v>
      </c>
      <c r="E255" s="5" t="s">
        <v>1553</v>
      </c>
      <c r="F255" s="5" t="s">
        <v>1193</v>
      </c>
      <c r="G255" s="5">
        <v>54.99</v>
      </c>
      <c r="H255" s="6">
        <v>58.28</v>
      </c>
      <c r="I255" s="13">
        <v>2</v>
      </c>
      <c r="J255" s="6">
        <v>0</v>
      </c>
      <c r="K255" s="13">
        <v>0</v>
      </c>
      <c r="L255" s="6">
        <v>58.28</v>
      </c>
      <c r="M255" s="13">
        <v>2</v>
      </c>
      <c r="N255" s="6">
        <f t="shared" si="10"/>
        <v>49.537999999999997</v>
      </c>
    </row>
    <row r="256" spans="1:14" ht="15.75" customHeight="1" outlineLevel="2" x14ac:dyDescent="0.2">
      <c r="A256" s="5" t="s">
        <v>1560</v>
      </c>
      <c r="B256" s="5" t="s">
        <v>1561</v>
      </c>
      <c r="C256" s="5" t="s">
        <v>1562</v>
      </c>
      <c r="D256" s="5" t="s">
        <v>24</v>
      </c>
      <c r="E256" s="5"/>
      <c r="F256" s="5" t="s">
        <v>1193</v>
      </c>
      <c r="G256" s="5">
        <v>49.99</v>
      </c>
      <c r="H256" s="6">
        <v>503.31</v>
      </c>
      <c r="I256" s="13">
        <v>19</v>
      </c>
      <c r="J256" s="6">
        <v>0</v>
      </c>
      <c r="K256" s="13">
        <v>0</v>
      </c>
      <c r="L256" s="6">
        <v>503.31</v>
      </c>
      <c r="M256" s="13">
        <v>19</v>
      </c>
      <c r="N256" s="6">
        <f t="shared" ref="N256:N287" si="11">L256*0.85</f>
        <v>427.81349999999998</v>
      </c>
    </row>
    <row r="257" spans="1:14" ht="15.75" customHeight="1" outlineLevel="2" x14ac:dyDescent="0.2">
      <c r="A257" s="5" t="s">
        <v>1569</v>
      </c>
      <c r="B257" s="5" t="s">
        <v>1573</v>
      </c>
      <c r="C257" s="5" t="s">
        <v>1574</v>
      </c>
      <c r="D257" s="5" t="s">
        <v>24</v>
      </c>
      <c r="E257" s="5" t="s">
        <v>1575</v>
      </c>
      <c r="F257" s="5" t="s">
        <v>1193</v>
      </c>
      <c r="G257" s="5">
        <v>69.989999999999995</v>
      </c>
      <c r="H257" s="6">
        <v>222.54</v>
      </c>
      <c r="I257" s="13">
        <v>6</v>
      </c>
      <c r="J257" s="6">
        <v>0</v>
      </c>
      <c r="K257" s="13">
        <v>0</v>
      </c>
      <c r="L257" s="6">
        <v>222.54</v>
      </c>
      <c r="M257" s="13">
        <v>6</v>
      </c>
      <c r="N257" s="6">
        <f t="shared" si="11"/>
        <v>189.15899999999999</v>
      </c>
    </row>
    <row r="258" spans="1:14" ht="15.75" customHeight="1" outlineLevel="2" x14ac:dyDescent="0.2">
      <c r="A258" s="5" t="s">
        <v>1580</v>
      </c>
      <c r="B258" s="5" t="s">
        <v>1584</v>
      </c>
      <c r="C258" s="5" t="s">
        <v>1585</v>
      </c>
      <c r="D258" s="5" t="s">
        <v>24</v>
      </c>
      <c r="E258" s="5" t="s">
        <v>1586</v>
      </c>
      <c r="F258" s="5" t="s">
        <v>1193</v>
      </c>
      <c r="G258" s="5">
        <v>54.99</v>
      </c>
      <c r="H258" s="6">
        <v>116.56</v>
      </c>
      <c r="I258" s="13">
        <v>4</v>
      </c>
      <c r="J258" s="6">
        <v>0</v>
      </c>
      <c r="K258" s="13">
        <v>0</v>
      </c>
      <c r="L258" s="6">
        <v>116.56</v>
      </c>
      <c r="M258" s="13">
        <v>4</v>
      </c>
      <c r="N258" s="6">
        <f t="shared" si="11"/>
        <v>99.075999999999993</v>
      </c>
    </row>
    <row r="259" spans="1:14" ht="15.75" customHeight="1" outlineLevel="2" x14ac:dyDescent="0.2">
      <c r="A259" s="5" t="s">
        <v>1600</v>
      </c>
      <c r="B259" s="5" t="s">
        <v>1604</v>
      </c>
      <c r="C259" s="5" t="s">
        <v>1605</v>
      </c>
      <c r="D259" s="5" t="s">
        <v>24</v>
      </c>
      <c r="E259" s="5" t="s">
        <v>1606</v>
      </c>
      <c r="F259" s="5" t="s">
        <v>1193</v>
      </c>
      <c r="G259" s="5">
        <v>39.99</v>
      </c>
      <c r="H259" s="6">
        <v>21.19</v>
      </c>
      <c r="I259" s="13">
        <v>1</v>
      </c>
      <c r="J259" s="6">
        <v>0</v>
      </c>
      <c r="K259" s="13">
        <v>0</v>
      </c>
      <c r="L259" s="6">
        <v>21.19</v>
      </c>
      <c r="M259" s="13">
        <v>1</v>
      </c>
      <c r="N259" s="6">
        <f t="shared" si="11"/>
        <v>18.011500000000002</v>
      </c>
    </row>
    <row r="260" spans="1:14" ht="15.75" customHeight="1" outlineLevel="2" x14ac:dyDescent="0.2">
      <c r="A260" s="5" t="s">
        <v>1617</v>
      </c>
      <c r="B260" s="5" t="s">
        <v>1621</v>
      </c>
      <c r="C260" s="5" t="s">
        <v>1622</v>
      </c>
      <c r="D260" s="5" t="s">
        <v>24</v>
      </c>
      <c r="E260" s="5"/>
      <c r="F260" s="5" t="s">
        <v>1193</v>
      </c>
      <c r="G260" s="5">
        <v>59.99</v>
      </c>
      <c r="H260" s="6">
        <v>222.53</v>
      </c>
      <c r="I260" s="13">
        <v>7</v>
      </c>
      <c r="J260" s="6">
        <v>0</v>
      </c>
      <c r="K260" s="13">
        <v>0</v>
      </c>
      <c r="L260" s="6">
        <v>222.53</v>
      </c>
      <c r="M260" s="13">
        <v>7</v>
      </c>
      <c r="N260" s="6">
        <f t="shared" si="11"/>
        <v>189.15049999999999</v>
      </c>
    </row>
    <row r="261" spans="1:14" ht="15.75" customHeight="1" outlineLevel="2" x14ac:dyDescent="0.2">
      <c r="A261" s="5" t="s">
        <v>1627</v>
      </c>
      <c r="B261" s="5" t="s">
        <v>1628</v>
      </c>
      <c r="C261" s="5" t="s">
        <v>1629</v>
      </c>
      <c r="D261" s="5" t="s">
        <v>24</v>
      </c>
      <c r="E261" s="5" t="s">
        <v>1630</v>
      </c>
      <c r="F261" s="5" t="s">
        <v>1193</v>
      </c>
      <c r="G261" s="5">
        <v>59.99</v>
      </c>
      <c r="H261" s="6">
        <v>63.58</v>
      </c>
      <c r="I261" s="13">
        <v>2</v>
      </c>
      <c r="J261" s="6">
        <v>0</v>
      </c>
      <c r="K261" s="13">
        <v>0</v>
      </c>
      <c r="L261" s="6">
        <v>63.58</v>
      </c>
      <c r="M261" s="13">
        <v>2</v>
      </c>
      <c r="N261" s="6">
        <f t="shared" si="11"/>
        <v>54.042999999999999</v>
      </c>
    </row>
    <row r="262" spans="1:14" ht="15.75" customHeight="1" outlineLevel="2" x14ac:dyDescent="0.2">
      <c r="A262" s="5" t="s">
        <v>1635</v>
      </c>
      <c r="B262" s="5" t="s">
        <v>1638</v>
      </c>
      <c r="C262" s="5" t="s">
        <v>1639</v>
      </c>
      <c r="D262" s="5" t="s">
        <v>24</v>
      </c>
      <c r="E262" s="5"/>
      <c r="F262" s="5" t="s">
        <v>1193</v>
      </c>
      <c r="G262" s="5">
        <v>59.99</v>
      </c>
      <c r="H262" s="6">
        <v>381.48</v>
      </c>
      <c r="I262" s="13">
        <v>12</v>
      </c>
      <c r="J262" s="6">
        <v>0</v>
      </c>
      <c r="K262" s="13">
        <v>0</v>
      </c>
      <c r="L262" s="6">
        <v>381.48</v>
      </c>
      <c r="M262" s="13">
        <v>12</v>
      </c>
      <c r="N262" s="6">
        <f t="shared" si="11"/>
        <v>324.25799999999998</v>
      </c>
    </row>
    <row r="263" spans="1:14" ht="15.75" customHeight="1" outlineLevel="2" x14ac:dyDescent="0.2">
      <c r="A263" s="5" t="s">
        <v>1644</v>
      </c>
      <c r="B263" s="5" t="s">
        <v>1648</v>
      </c>
      <c r="C263" s="5" t="s">
        <v>1649</v>
      </c>
      <c r="D263" s="5" t="s">
        <v>24</v>
      </c>
      <c r="E263" s="5" t="s">
        <v>1650</v>
      </c>
      <c r="F263" s="5" t="s">
        <v>1193</v>
      </c>
      <c r="G263" s="5">
        <v>44.99</v>
      </c>
      <c r="H263" s="6">
        <v>23.84</v>
      </c>
      <c r="I263" s="13">
        <v>1</v>
      </c>
      <c r="J263" s="6">
        <v>0</v>
      </c>
      <c r="K263" s="13">
        <v>0</v>
      </c>
      <c r="L263" s="6">
        <v>23.84</v>
      </c>
      <c r="M263" s="13">
        <v>1</v>
      </c>
      <c r="N263" s="6">
        <f t="shared" si="11"/>
        <v>20.263999999999999</v>
      </c>
    </row>
    <row r="264" spans="1:14" ht="15.75" customHeight="1" outlineLevel="2" x14ac:dyDescent="0.2">
      <c r="A264" s="5" t="s">
        <v>1653</v>
      </c>
      <c r="B264" s="5" t="s">
        <v>1654</v>
      </c>
      <c r="C264" s="5" t="s">
        <v>1655</v>
      </c>
      <c r="D264" s="5" t="s">
        <v>24</v>
      </c>
      <c r="E264" s="5" t="s">
        <v>1656</v>
      </c>
      <c r="F264" s="5" t="s">
        <v>1193</v>
      </c>
      <c r="G264" s="5">
        <v>49.99</v>
      </c>
      <c r="H264" s="6">
        <v>26.49</v>
      </c>
      <c r="I264" s="13">
        <v>1</v>
      </c>
      <c r="J264" s="6">
        <v>0</v>
      </c>
      <c r="K264" s="13">
        <v>0</v>
      </c>
      <c r="L264" s="6">
        <v>26.49</v>
      </c>
      <c r="M264" s="13">
        <v>1</v>
      </c>
      <c r="N264" s="6">
        <f t="shared" si="11"/>
        <v>22.516499999999997</v>
      </c>
    </row>
    <row r="265" spans="1:14" ht="15.75" customHeight="1" outlineLevel="2" x14ac:dyDescent="0.2">
      <c r="A265" s="5" t="s">
        <v>1657</v>
      </c>
      <c r="B265" s="5" t="s">
        <v>1658</v>
      </c>
      <c r="C265" s="5" t="s">
        <v>1659</v>
      </c>
      <c r="D265" s="5" t="s">
        <v>24</v>
      </c>
      <c r="E265" s="5" t="s">
        <v>1660</v>
      </c>
      <c r="F265" s="5" t="s">
        <v>1193</v>
      </c>
      <c r="G265" s="5">
        <v>49.99</v>
      </c>
      <c r="H265" s="6">
        <v>79.47</v>
      </c>
      <c r="I265" s="13">
        <v>3</v>
      </c>
      <c r="J265" s="6">
        <v>0</v>
      </c>
      <c r="K265" s="13">
        <v>0</v>
      </c>
      <c r="L265" s="6">
        <v>79.47</v>
      </c>
      <c r="M265" s="13">
        <v>3</v>
      </c>
      <c r="N265" s="6">
        <f t="shared" si="11"/>
        <v>67.549499999999995</v>
      </c>
    </row>
    <row r="266" spans="1:14" ht="15.75" customHeight="1" outlineLevel="2" x14ac:dyDescent="0.2">
      <c r="A266" s="5" t="s">
        <v>1672</v>
      </c>
      <c r="B266" s="5" t="s">
        <v>1682</v>
      </c>
      <c r="C266" s="5" t="s">
        <v>1683</v>
      </c>
      <c r="D266" s="5" t="s">
        <v>24</v>
      </c>
      <c r="E266" s="5" t="s">
        <v>1684</v>
      </c>
      <c r="F266" s="5" t="s">
        <v>1193</v>
      </c>
      <c r="G266" s="5">
        <v>54.99</v>
      </c>
      <c r="H266" s="6">
        <v>236.43</v>
      </c>
      <c r="I266" s="13">
        <v>8</v>
      </c>
      <c r="J266" s="6">
        <v>0</v>
      </c>
      <c r="K266" s="13">
        <v>0</v>
      </c>
      <c r="L266" s="6">
        <v>236.43</v>
      </c>
      <c r="M266" s="13">
        <v>8</v>
      </c>
      <c r="N266" s="6">
        <f t="shared" si="11"/>
        <v>200.96549999999999</v>
      </c>
    </row>
    <row r="267" spans="1:14" ht="15.75" customHeight="1" outlineLevel="2" x14ac:dyDescent="0.2">
      <c r="A267" s="5" t="s">
        <v>1687</v>
      </c>
      <c r="B267" s="5" t="s">
        <v>1691</v>
      </c>
      <c r="C267" s="5" t="s">
        <v>1692</v>
      </c>
      <c r="D267" s="5" t="s">
        <v>24</v>
      </c>
      <c r="E267" s="5" t="s">
        <v>1693</v>
      </c>
      <c r="F267" s="5" t="s">
        <v>1193</v>
      </c>
      <c r="G267" s="5">
        <v>59.99</v>
      </c>
      <c r="H267" s="6">
        <v>107.17</v>
      </c>
      <c r="I267" s="13">
        <v>3</v>
      </c>
      <c r="J267" s="6">
        <v>0</v>
      </c>
      <c r="K267" s="13">
        <v>0</v>
      </c>
      <c r="L267" s="6">
        <v>107.17</v>
      </c>
      <c r="M267" s="13">
        <v>3</v>
      </c>
      <c r="N267" s="6">
        <f t="shared" si="11"/>
        <v>91.094499999999996</v>
      </c>
    </row>
    <row r="268" spans="1:14" ht="15.75" customHeight="1" outlineLevel="2" x14ac:dyDescent="0.2">
      <c r="A268" s="5" t="s">
        <v>1700</v>
      </c>
      <c r="B268" s="5" t="s">
        <v>1701</v>
      </c>
      <c r="C268" s="5" t="s">
        <v>1702</v>
      </c>
      <c r="D268" s="5" t="s">
        <v>24</v>
      </c>
      <c r="E268" s="5" t="s">
        <v>1703</v>
      </c>
      <c r="F268" s="5" t="s">
        <v>1193</v>
      </c>
      <c r="G268" s="5">
        <v>59.99</v>
      </c>
      <c r="H268" s="6">
        <v>127.16</v>
      </c>
      <c r="I268" s="13">
        <v>4</v>
      </c>
      <c r="J268" s="6">
        <v>0</v>
      </c>
      <c r="K268" s="13">
        <v>0</v>
      </c>
      <c r="L268" s="6">
        <v>127.16</v>
      </c>
      <c r="M268" s="13">
        <v>4</v>
      </c>
      <c r="N268" s="6">
        <f t="shared" si="11"/>
        <v>108.086</v>
      </c>
    </row>
    <row r="269" spans="1:14" ht="15.75" customHeight="1" outlineLevel="2" x14ac:dyDescent="0.2">
      <c r="A269" s="5" t="s">
        <v>1704</v>
      </c>
      <c r="B269" s="5" t="s">
        <v>1708</v>
      </c>
      <c r="C269" s="5" t="s">
        <v>1709</v>
      </c>
      <c r="D269" s="5" t="s">
        <v>24</v>
      </c>
      <c r="E269" s="5" t="s">
        <v>1710</v>
      </c>
      <c r="F269" s="5" t="s">
        <v>1193</v>
      </c>
      <c r="G269" s="5">
        <v>39.99</v>
      </c>
      <c r="H269" s="6">
        <v>63.57</v>
      </c>
      <c r="I269" s="13">
        <v>3</v>
      </c>
      <c r="J269" s="6">
        <v>0</v>
      </c>
      <c r="K269" s="13">
        <v>0</v>
      </c>
      <c r="L269" s="6">
        <v>63.57</v>
      </c>
      <c r="M269" s="13">
        <v>3</v>
      </c>
      <c r="N269" s="6">
        <f t="shared" si="11"/>
        <v>54.034500000000001</v>
      </c>
    </row>
    <row r="270" spans="1:14" ht="15.75" customHeight="1" outlineLevel="2" x14ac:dyDescent="0.2">
      <c r="A270" s="5" t="s">
        <v>1711</v>
      </c>
      <c r="B270" s="5" t="s">
        <v>1715</v>
      </c>
      <c r="C270" s="5" t="s">
        <v>1716</v>
      </c>
      <c r="D270" s="5" t="s">
        <v>24</v>
      </c>
      <c r="E270" s="5" t="s">
        <v>1717</v>
      </c>
      <c r="F270" s="5" t="s">
        <v>1193</v>
      </c>
      <c r="G270" s="5">
        <v>49.99</v>
      </c>
      <c r="H270" s="6">
        <v>132.44999999999999</v>
      </c>
      <c r="I270" s="13">
        <v>5</v>
      </c>
      <c r="J270" s="6">
        <v>0</v>
      </c>
      <c r="K270" s="13">
        <v>0</v>
      </c>
      <c r="L270" s="6">
        <v>132.44999999999999</v>
      </c>
      <c r="M270" s="13">
        <v>5</v>
      </c>
      <c r="N270" s="6">
        <f t="shared" si="11"/>
        <v>112.58249999999998</v>
      </c>
    </row>
    <row r="271" spans="1:14" ht="15.75" customHeight="1" outlineLevel="2" x14ac:dyDescent="0.2">
      <c r="A271" s="5" t="s">
        <v>1722</v>
      </c>
      <c r="B271" s="5" t="s">
        <v>1723</v>
      </c>
      <c r="C271" s="5" t="s">
        <v>1724</v>
      </c>
      <c r="D271" s="5" t="s">
        <v>24</v>
      </c>
      <c r="E271" s="5"/>
      <c r="F271" s="5" t="s">
        <v>1193</v>
      </c>
      <c r="G271" s="5">
        <v>79.989999999999995</v>
      </c>
      <c r="H271" s="6">
        <v>591.07000000000005</v>
      </c>
      <c r="I271" s="13">
        <v>14</v>
      </c>
      <c r="J271" s="6">
        <v>0</v>
      </c>
      <c r="K271" s="13">
        <v>0</v>
      </c>
      <c r="L271" s="6">
        <v>591.07000000000005</v>
      </c>
      <c r="M271" s="13">
        <v>14</v>
      </c>
      <c r="N271" s="6">
        <f t="shared" si="11"/>
        <v>502.40950000000004</v>
      </c>
    </row>
    <row r="272" spans="1:14" ht="15.75" customHeight="1" outlineLevel="2" x14ac:dyDescent="0.2">
      <c r="A272" s="5" t="s">
        <v>1730</v>
      </c>
      <c r="B272" s="5" t="s">
        <v>1733</v>
      </c>
      <c r="C272" s="5" t="s">
        <v>1734</v>
      </c>
      <c r="D272" s="5" t="s">
        <v>24</v>
      </c>
      <c r="E272" s="5"/>
      <c r="F272" s="5" t="s">
        <v>1193</v>
      </c>
      <c r="G272" s="5">
        <v>44.99</v>
      </c>
      <c r="H272" s="6">
        <v>96.26</v>
      </c>
      <c r="I272" s="13">
        <v>4</v>
      </c>
      <c r="J272" s="6">
        <v>0</v>
      </c>
      <c r="K272" s="13">
        <v>0</v>
      </c>
      <c r="L272" s="6">
        <v>96.26</v>
      </c>
      <c r="M272" s="13">
        <v>4</v>
      </c>
      <c r="N272" s="6">
        <f t="shared" si="11"/>
        <v>81.820999999999998</v>
      </c>
    </row>
    <row r="273" spans="1:14" ht="15.75" customHeight="1" outlineLevel="2" x14ac:dyDescent="0.2">
      <c r="A273" s="5" t="s">
        <v>1740</v>
      </c>
      <c r="B273" s="5" t="s">
        <v>1743</v>
      </c>
      <c r="C273" s="5" t="s">
        <v>1744</v>
      </c>
      <c r="D273" s="5" t="s">
        <v>24</v>
      </c>
      <c r="E273" s="5"/>
      <c r="F273" s="5" t="s">
        <v>1193</v>
      </c>
      <c r="G273" s="5">
        <v>84.99</v>
      </c>
      <c r="H273" s="6">
        <v>437.14</v>
      </c>
      <c r="I273" s="13">
        <v>11</v>
      </c>
      <c r="J273" s="6">
        <v>0</v>
      </c>
      <c r="K273" s="13">
        <v>0</v>
      </c>
      <c r="L273" s="6">
        <v>437.14</v>
      </c>
      <c r="M273" s="13">
        <v>11</v>
      </c>
      <c r="N273" s="6">
        <f t="shared" si="11"/>
        <v>371.56899999999996</v>
      </c>
    </row>
    <row r="274" spans="1:14" ht="15.75" customHeight="1" outlineLevel="2" x14ac:dyDescent="0.2">
      <c r="A274" s="5" t="s">
        <v>1752</v>
      </c>
      <c r="B274" s="5" t="s">
        <v>1753</v>
      </c>
      <c r="C274" s="5" t="s">
        <v>1754</v>
      </c>
      <c r="D274" s="5" t="s">
        <v>24</v>
      </c>
      <c r="E274" s="5" t="s">
        <v>1755</v>
      </c>
      <c r="F274" s="5" t="s">
        <v>1193</v>
      </c>
      <c r="G274" s="5">
        <v>59.99</v>
      </c>
      <c r="H274" s="6">
        <v>63.58</v>
      </c>
      <c r="I274" s="13">
        <v>2</v>
      </c>
      <c r="J274" s="6">
        <v>0</v>
      </c>
      <c r="K274" s="13">
        <v>0</v>
      </c>
      <c r="L274" s="6">
        <v>63.58</v>
      </c>
      <c r="M274" s="13">
        <v>2</v>
      </c>
      <c r="N274" s="6">
        <f t="shared" si="11"/>
        <v>54.042999999999999</v>
      </c>
    </row>
    <row r="275" spans="1:14" ht="15.75" customHeight="1" outlineLevel="2" x14ac:dyDescent="0.2">
      <c r="A275" s="5" t="s">
        <v>1759</v>
      </c>
      <c r="B275" s="5" t="s">
        <v>1766</v>
      </c>
      <c r="C275" s="5" t="s">
        <v>1767</v>
      </c>
      <c r="D275" s="5" t="s">
        <v>24</v>
      </c>
      <c r="E275" s="5" t="s">
        <v>1768</v>
      </c>
      <c r="F275" s="5" t="s">
        <v>1193</v>
      </c>
      <c r="G275" s="5">
        <v>74.989999999999995</v>
      </c>
      <c r="H275" s="6">
        <v>119.22</v>
      </c>
      <c r="I275" s="13">
        <v>3</v>
      </c>
      <c r="J275" s="6">
        <v>0</v>
      </c>
      <c r="K275" s="13">
        <v>0</v>
      </c>
      <c r="L275" s="6">
        <v>119.22</v>
      </c>
      <c r="M275" s="13">
        <v>3</v>
      </c>
      <c r="N275" s="6">
        <f t="shared" si="11"/>
        <v>101.337</v>
      </c>
    </row>
    <row r="276" spans="1:14" ht="15.75" customHeight="1" outlineLevel="2" x14ac:dyDescent="0.2">
      <c r="A276" s="5" t="s">
        <v>1772</v>
      </c>
      <c r="B276" s="5" t="s">
        <v>1773</v>
      </c>
      <c r="C276" s="5" t="s">
        <v>1774</v>
      </c>
      <c r="D276" s="5" t="s">
        <v>24</v>
      </c>
      <c r="E276" s="5"/>
      <c r="F276" s="5" t="s">
        <v>1193</v>
      </c>
      <c r="G276" s="5">
        <v>39.99</v>
      </c>
      <c r="H276" s="6">
        <v>63.57</v>
      </c>
      <c r="I276" s="13">
        <v>3</v>
      </c>
      <c r="J276" s="6">
        <v>0</v>
      </c>
      <c r="K276" s="13">
        <v>0</v>
      </c>
      <c r="L276" s="6">
        <v>63.57</v>
      </c>
      <c r="M276" s="13">
        <v>3</v>
      </c>
      <c r="N276" s="6">
        <f t="shared" si="11"/>
        <v>54.034500000000001</v>
      </c>
    </row>
    <row r="277" spans="1:14" ht="15.75" customHeight="1" outlineLevel="2" x14ac:dyDescent="0.2">
      <c r="A277" s="5" t="s">
        <v>1788</v>
      </c>
      <c r="B277" s="5" t="s">
        <v>1789</v>
      </c>
      <c r="C277" s="5" t="s">
        <v>1790</v>
      </c>
      <c r="D277" s="5" t="s">
        <v>24</v>
      </c>
      <c r="E277" s="5" t="s">
        <v>1791</v>
      </c>
      <c r="F277" s="5" t="s">
        <v>1193</v>
      </c>
      <c r="G277" s="5">
        <v>39.99</v>
      </c>
      <c r="H277" s="6">
        <v>105.95</v>
      </c>
      <c r="I277" s="13">
        <v>5</v>
      </c>
      <c r="J277" s="6">
        <v>0</v>
      </c>
      <c r="K277" s="13">
        <v>0</v>
      </c>
      <c r="L277" s="6">
        <v>105.95</v>
      </c>
      <c r="M277" s="13">
        <v>5</v>
      </c>
      <c r="N277" s="6">
        <f t="shared" si="11"/>
        <v>90.057500000000005</v>
      </c>
    </row>
    <row r="278" spans="1:14" ht="15.75" customHeight="1" outlineLevel="2" x14ac:dyDescent="0.2">
      <c r="A278" s="5" t="s">
        <v>1792</v>
      </c>
      <c r="B278" s="5" t="s">
        <v>1793</v>
      </c>
      <c r="C278" s="5" t="s">
        <v>1794</v>
      </c>
      <c r="D278" s="5" t="s">
        <v>24</v>
      </c>
      <c r="E278" s="5" t="s">
        <v>1795</v>
      </c>
      <c r="F278" s="5" t="s">
        <v>1193</v>
      </c>
      <c r="G278" s="5">
        <v>69.989999999999995</v>
      </c>
      <c r="H278" s="6">
        <v>37.090000000000003</v>
      </c>
      <c r="I278" s="13">
        <v>1</v>
      </c>
      <c r="J278" s="6">
        <v>0</v>
      </c>
      <c r="K278" s="13">
        <v>0</v>
      </c>
      <c r="L278" s="6">
        <v>37.090000000000003</v>
      </c>
      <c r="M278" s="13">
        <v>1</v>
      </c>
      <c r="N278" s="6">
        <f t="shared" si="11"/>
        <v>31.526500000000002</v>
      </c>
    </row>
    <row r="279" spans="1:14" ht="15.75" customHeight="1" outlineLevel="2" x14ac:dyDescent="0.2">
      <c r="A279" s="5" t="s">
        <v>1796</v>
      </c>
      <c r="B279" s="5" t="s">
        <v>1803</v>
      </c>
      <c r="C279" s="5" t="s">
        <v>1804</v>
      </c>
      <c r="D279" s="5" t="s">
        <v>24</v>
      </c>
      <c r="E279" s="5" t="s">
        <v>1805</v>
      </c>
      <c r="F279" s="5" t="s">
        <v>1193</v>
      </c>
      <c r="G279" s="5">
        <v>39.99</v>
      </c>
      <c r="H279" s="6">
        <v>21.19</v>
      </c>
      <c r="I279" s="13">
        <v>1</v>
      </c>
      <c r="J279" s="6">
        <v>0</v>
      </c>
      <c r="K279" s="13">
        <v>0</v>
      </c>
      <c r="L279" s="6">
        <v>21.19</v>
      </c>
      <c r="M279" s="13">
        <v>1</v>
      </c>
      <c r="N279" s="6">
        <f t="shared" si="11"/>
        <v>18.011500000000002</v>
      </c>
    </row>
    <row r="280" spans="1:14" ht="15.75" customHeight="1" outlineLevel="2" x14ac:dyDescent="0.2">
      <c r="A280" s="5" t="s">
        <v>1806</v>
      </c>
      <c r="B280" s="5" t="s">
        <v>1807</v>
      </c>
      <c r="C280" s="5" t="s">
        <v>1808</v>
      </c>
      <c r="D280" s="5" t="s">
        <v>24</v>
      </c>
      <c r="E280" s="5"/>
      <c r="F280" s="5" t="s">
        <v>1193</v>
      </c>
      <c r="G280" s="5">
        <v>49.99</v>
      </c>
      <c r="H280" s="6">
        <v>264.89999999999998</v>
      </c>
      <c r="I280" s="13">
        <v>10</v>
      </c>
      <c r="J280" s="6">
        <v>0</v>
      </c>
      <c r="K280" s="13">
        <v>0</v>
      </c>
      <c r="L280" s="6">
        <v>264.89999999999998</v>
      </c>
      <c r="M280" s="13">
        <v>10</v>
      </c>
      <c r="N280" s="6">
        <f t="shared" si="11"/>
        <v>225.16499999999996</v>
      </c>
    </row>
    <row r="281" spans="1:14" ht="15.75" customHeight="1" outlineLevel="2" x14ac:dyDescent="0.2">
      <c r="A281" s="5" t="s">
        <v>1818</v>
      </c>
      <c r="B281" s="5" t="s">
        <v>1822</v>
      </c>
      <c r="C281" s="5" t="s">
        <v>1823</v>
      </c>
      <c r="D281" s="5" t="s">
        <v>24</v>
      </c>
      <c r="E281" s="5" t="s">
        <v>1824</v>
      </c>
      <c r="F281" s="5" t="s">
        <v>1193</v>
      </c>
      <c r="G281" s="5">
        <v>44.99</v>
      </c>
      <c r="H281" s="6">
        <v>23.84</v>
      </c>
      <c r="I281" s="13">
        <v>1</v>
      </c>
      <c r="J281" s="6">
        <v>0</v>
      </c>
      <c r="K281" s="13">
        <v>0</v>
      </c>
      <c r="L281" s="6">
        <v>23.84</v>
      </c>
      <c r="M281" s="13">
        <v>1</v>
      </c>
      <c r="N281" s="6">
        <f t="shared" si="11"/>
        <v>20.263999999999999</v>
      </c>
    </row>
    <row r="282" spans="1:14" ht="15.75" customHeight="1" outlineLevel="2" x14ac:dyDescent="0.2">
      <c r="A282" s="5" t="s">
        <v>1825</v>
      </c>
      <c r="B282" s="5" t="s">
        <v>1826</v>
      </c>
      <c r="C282" s="5" t="s">
        <v>1827</v>
      </c>
      <c r="D282" s="5" t="s">
        <v>24</v>
      </c>
      <c r="E282" s="5"/>
      <c r="F282" s="5" t="s">
        <v>1193</v>
      </c>
      <c r="G282" s="5">
        <v>39.99</v>
      </c>
      <c r="H282" s="6">
        <v>21.19</v>
      </c>
      <c r="I282" s="13">
        <v>1</v>
      </c>
      <c r="J282" s="6">
        <v>0</v>
      </c>
      <c r="K282" s="13">
        <v>0</v>
      </c>
      <c r="L282" s="6">
        <v>21.19</v>
      </c>
      <c r="M282" s="13">
        <v>1</v>
      </c>
      <c r="N282" s="6">
        <f t="shared" si="11"/>
        <v>18.011500000000002</v>
      </c>
    </row>
    <row r="283" spans="1:14" ht="15.75" customHeight="1" outlineLevel="2" x14ac:dyDescent="0.2">
      <c r="A283" s="5" t="s">
        <v>1836</v>
      </c>
      <c r="B283" s="5" t="s">
        <v>1839</v>
      </c>
      <c r="C283" s="5" t="s">
        <v>1840</v>
      </c>
      <c r="D283" s="5" t="s">
        <v>24</v>
      </c>
      <c r="E283" s="5"/>
      <c r="F283" s="5" t="s">
        <v>1193</v>
      </c>
      <c r="G283" s="5">
        <v>69.989999999999995</v>
      </c>
      <c r="H283" s="6">
        <v>74.180000000000007</v>
      </c>
      <c r="I283" s="13">
        <v>2</v>
      </c>
      <c r="J283" s="6">
        <v>0</v>
      </c>
      <c r="K283" s="13">
        <v>0</v>
      </c>
      <c r="L283" s="6">
        <v>74.180000000000007</v>
      </c>
      <c r="M283" s="13">
        <v>2</v>
      </c>
      <c r="N283" s="6">
        <f t="shared" si="11"/>
        <v>63.053000000000004</v>
      </c>
    </row>
    <row r="284" spans="1:14" ht="15.75" customHeight="1" outlineLevel="2" x14ac:dyDescent="0.2">
      <c r="A284" s="5" t="s">
        <v>1843</v>
      </c>
      <c r="B284" s="5" t="s">
        <v>1844</v>
      </c>
      <c r="C284" s="5" t="s">
        <v>1845</v>
      </c>
      <c r="D284" s="5" t="s">
        <v>24</v>
      </c>
      <c r="E284" s="5" t="s">
        <v>1846</v>
      </c>
      <c r="F284" s="5" t="s">
        <v>1193</v>
      </c>
      <c r="G284" s="5">
        <v>84.99</v>
      </c>
      <c r="H284" s="6">
        <v>582.98</v>
      </c>
      <c r="I284" s="13">
        <v>13</v>
      </c>
      <c r="J284" s="6">
        <v>0</v>
      </c>
      <c r="K284" s="13">
        <v>0</v>
      </c>
      <c r="L284" s="6">
        <v>582.98</v>
      </c>
      <c r="M284" s="13">
        <v>13</v>
      </c>
      <c r="N284" s="6">
        <f t="shared" si="11"/>
        <v>495.53300000000002</v>
      </c>
    </row>
    <row r="285" spans="1:14" ht="15.75" customHeight="1" outlineLevel="2" x14ac:dyDescent="0.2">
      <c r="A285" s="5" t="s">
        <v>1850</v>
      </c>
      <c r="B285" s="5" t="s">
        <v>1853</v>
      </c>
      <c r="C285" s="5" t="s">
        <v>1854</v>
      </c>
      <c r="D285" s="5" t="s">
        <v>24</v>
      </c>
      <c r="E285" s="5"/>
      <c r="F285" s="5" t="s">
        <v>1193</v>
      </c>
      <c r="G285" s="5">
        <v>59.99</v>
      </c>
      <c r="H285" s="6">
        <v>64.78</v>
      </c>
      <c r="I285" s="13">
        <v>2</v>
      </c>
      <c r="J285" s="6">
        <v>0</v>
      </c>
      <c r="K285" s="13">
        <v>0</v>
      </c>
      <c r="L285" s="6">
        <v>64.78</v>
      </c>
      <c r="M285" s="13">
        <v>2</v>
      </c>
      <c r="N285" s="6">
        <f t="shared" si="11"/>
        <v>55.063000000000002</v>
      </c>
    </row>
    <row r="286" spans="1:14" ht="15.75" customHeight="1" outlineLevel="2" x14ac:dyDescent="0.2">
      <c r="A286" s="5" t="s">
        <v>1857</v>
      </c>
      <c r="B286" s="5" t="s">
        <v>1863</v>
      </c>
      <c r="C286" s="5" t="s">
        <v>1864</v>
      </c>
      <c r="D286" s="5" t="s">
        <v>24</v>
      </c>
      <c r="E286" s="5" t="s">
        <v>1865</v>
      </c>
      <c r="F286" s="5" t="s">
        <v>1193</v>
      </c>
      <c r="G286" s="5">
        <v>54.99</v>
      </c>
      <c r="H286" s="6">
        <v>177.05</v>
      </c>
      <c r="I286" s="13">
        <v>6</v>
      </c>
      <c r="J286" s="6">
        <v>0</v>
      </c>
      <c r="K286" s="13">
        <v>0</v>
      </c>
      <c r="L286" s="6">
        <v>177.05</v>
      </c>
      <c r="M286" s="13">
        <v>6</v>
      </c>
      <c r="N286" s="6">
        <f t="shared" si="11"/>
        <v>150.49250000000001</v>
      </c>
    </row>
    <row r="287" spans="1:14" ht="15.75" customHeight="1" outlineLevel="2" x14ac:dyDescent="0.2">
      <c r="A287" s="5" t="s">
        <v>1870</v>
      </c>
      <c r="B287" s="5" t="s">
        <v>1871</v>
      </c>
      <c r="C287" s="5" t="s">
        <v>1872</v>
      </c>
      <c r="D287" s="5" t="s">
        <v>24</v>
      </c>
      <c r="E287" s="5"/>
      <c r="F287" s="5" t="s">
        <v>1193</v>
      </c>
      <c r="G287" s="5">
        <v>59.99</v>
      </c>
      <c r="H287" s="6">
        <v>155.37</v>
      </c>
      <c r="I287" s="13">
        <v>5</v>
      </c>
      <c r="J287" s="6">
        <v>0</v>
      </c>
      <c r="K287" s="13">
        <v>0</v>
      </c>
      <c r="L287" s="6">
        <v>155.37</v>
      </c>
      <c r="M287" s="13">
        <v>5</v>
      </c>
      <c r="N287" s="6">
        <f t="shared" si="11"/>
        <v>132.06450000000001</v>
      </c>
    </row>
    <row r="288" spans="1:14" ht="15.75" customHeight="1" outlineLevel="2" x14ac:dyDescent="0.2">
      <c r="A288" s="5" t="s">
        <v>1884</v>
      </c>
      <c r="B288" s="5" t="s">
        <v>1885</v>
      </c>
      <c r="C288" s="5" t="s">
        <v>1886</v>
      </c>
      <c r="D288" s="5" t="s">
        <v>24</v>
      </c>
      <c r="E288" s="5" t="s">
        <v>1887</v>
      </c>
      <c r="F288" s="5" t="s">
        <v>1193</v>
      </c>
      <c r="G288" s="5">
        <v>44.99</v>
      </c>
      <c r="H288" s="6">
        <v>96.26</v>
      </c>
      <c r="I288" s="13">
        <v>4</v>
      </c>
      <c r="J288" s="6">
        <v>0</v>
      </c>
      <c r="K288" s="13">
        <v>0</v>
      </c>
      <c r="L288" s="6">
        <v>96.26</v>
      </c>
      <c r="M288" s="13">
        <v>4</v>
      </c>
      <c r="N288" s="6">
        <f t="shared" ref="N288:N319" si="12">L288*0.85</f>
        <v>81.820999999999998</v>
      </c>
    </row>
    <row r="289" spans="1:14" ht="15.75" customHeight="1" outlineLevel="2" x14ac:dyDescent="0.2">
      <c r="A289" s="5" t="s">
        <v>1888</v>
      </c>
      <c r="B289" s="5" t="s">
        <v>1889</v>
      </c>
      <c r="C289" s="5" t="s">
        <v>1890</v>
      </c>
      <c r="D289" s="5" t="s">
        <v>24</v>
      </c>
      <c r="E289" s="5"/>
      <c r="F289" s="5" t="s">
        <v>1193</v>
      </c>
      <c r="G289" s="5">
        <v>49.99</v>
      </c>
      <c r="H289" s="6">
        <v>503.31</v>
      </c>
      <c r="I289" s="13">
        <v>19</v>
      </c>
      <c r="J289" s="6">
        <v>0</v>
      </c>
      <c r="K289" s="13">
        <v>0</v>
      </c>
      <c r="L289" s="6">
        <v>503.31</v>
      </c>
      <c r="M289" s="13">
        <v>19</v>
      </c>
      <c r="N289" s="6">
        <f t="shared" si="12"/>
        <v>427.81349999999998</v>
      </c>
    </row>
    <row r="290" spans="1:14" ht="15.75" customHeight="1" outlineLevel="2" x14ac:dyDescent="0.2">
      <c r="A290" s="5" t="s">
        <v>1893</v>
      </c>
      <c r="B290" s="5" t="s">
        <v>1894</v>
      </c>
      <c r="C290" s="5" t="s">
        <v>1895</v>
      </c>
      <c r="D290" s="5" t="s">
        <v>24</v>
      </c>
      <c r="E290" s="5"/>
      <c r="F290" s="5" t="s">
        <v>1193</v>
      </c>
      <c r="G290" s="5">
        <v>54.99</v>
      </c>
      <c r="H290" s="6">
        <v>29.14</v>
      </c>
      <c r="I290" s="13">
        <v>1</v>
      </c>
      <c r="J290" s="6">
        <v>0</v>
      </c>
      <c r="K290" s="13">
        <v>0</v>
      </c>
      <c r="L290" s="6">
        <v>29.14</v>
      </c>
      <c r="M290" s="13">
        <v>1</v>
      </c>
      <c r="N290" s="6">
        <f t="shared" si="12"/>
        <v>24.768999999999998</v>
      </c>
    </row>
    <row r="291" spans="1:14" ht="15.75" customHeight="1" outlineLevel="2" x14ac:dyDescent="0.2">
      <c r="A291" s="5" t="s">
        <v>1896</v>
      </c>
      <c r="B291" s="5" t="s">
        <v>1897</v>
      </c>
      <c r="C291" s="5" t="s">
        <v>1898</v>
      </c>
      <c r="D291" s="5" t="s">
        <v>24</v>
      </c>
      <c r="E291" s="5"/>
      <c r="F291" s="5" t="s">
        <v>1193</v>
      </c>
      <c r="G291" s="5">
        <v>49.99</v>
      </c>
      <c r="H291" s="6">
        <v>1112.58</v>
      </c>
      <c r="I291" s="13">
        <v>42</v>
      </c>
      <c r="J291" s="6">
        <v>0</v>
      </c>
      <c r="K291" s="13">
        <v>0</v>
      </c>
      <c r="L291" s="6">
        <v>1112.58</v>
      </c>
      <c r="M291" s="13">
        <v>42</v>
      </c>
      <c r="N291" s="6">
        <f t="shared" si="12"/>
        <v>945.69299999999987</v>
      </c>
    </row>
    <row r="292" spans="1:14" ht="15.75" customHeight="1" outlineLevel="2" x14ac:dyDescent="0.2">
      <c r="A292" s="5" t="s">
        <v>1904</v>
      </c>
      <c r="B292" s="5" t="s">
        <v>1905</v>
      </c>
      <c r="C292" s="5" t="s">
        <v>1906</v>
      </c>
      <c r="D292" s="5" t="s">
        <v>24</v>
      </c>
      <c r="E292" s="5" t="s">
        <v>1907</v>
      </c>
      <c r="F292" s="5" t="s">
        <v>1193</v>
      </c>
      <c r="G292" s="5">
        <v>54.99</v>
      </c>
      <c r="H292" s="6">
        <v>29.14</v>
      </c>
      <c r="I292" s="13">
        <v>1</v>
      </c>
      <c r="J292" s="6">
        <v>0</v>
      </c>
      <c r="K292" s="13">
        <v>0</v>
      </c>
      <c r="L292" s="6">
        <v>29.14</v>
      </c>
      <c r="M292" s="13">
        <v>1</v>
      </c>
      <c r="N292" s="6">
        <f t="shared" si="12"/>
        <v>24.768999999999998</v>
      </c>
    </row>
    <row r="293" spans="1:14" ht="15.75" customHeight="1" outlineLevel="2" x14ac:dyDescent="0.2">
      <c r="A293" s="5" t="s">
        <v>1908</v>
      </c>
      <c r="B293" s="5" t="s">
        <v>1912</v>
      </c>
      <c r="C293" s="5" t="s">
        <v>1913</v>
      </c>
      <c r="D293" s="5" t="s">
        <v>24</v>
      </c>
      <c r="E293" s="5" t="s">
        <v>1914</v>
      </c>
      <c r="F293" s="5" t="s">
        <v>1193</v>
      </c>
      <c r="G293" s="5">
        <v>49.98</v>
      </c>
      <c r="H293" s="6">
        <v>713.23</v>
      </c>
      <c r="I293" s="13">
        <v>27</v>
      </c>
      <c r="J293" s="6">
        <v>0</v>
      </c>
      <c r="K293" s="13">
        <v>0</v>
      </c>
      <c r="L293" s="6">
        <v>713.23</v>
      </c>
      <c r="M293" s="13">
        <v>27</v>
      </c>
      <c r="N293" s="6">
        <f t="shared" si="12"/>
        <v>606.24549999999999</v>
      </c>
    </row>
    <row r="294" spans="1:14" ht="15.75" customHeight="1" outlineLevel="2" x14ac:dyDescent="0.2">
      <c r="A294" s="5" t="s">
        <v>1915</v>
      </c>
      <c r="B294" s="5" t="s">
        <v>1922</v>
      </c>
      <c r="C294" s="5" t="s">
        <v>1923</v>
      </c>
      <c r="D294" s="5" t="s">
        <v>24</v>
      </c>
      <c r="E294" s="5" t="s">
        <v>1924</v>
      </c>
      <c r="F294" s="5" t="s">
        <v>1193</v>
      </c>
      <c r="G294" s="5">
        <v>59.99</v>
      </c>
      <c r="H294" s="6">
        <v>63.58</v>
      </c>
      <c r="I294" s="13">
        <v>2</v>
      </c>
      <c r="J294" s="6">
        <v>0</v>
      </c>
      <c r="K294" s="13">
        <v>0</v>
      </c>
      <c r="L294" s="6">
        <v>63.58</v>
      </c>
      <c r="M294" s="13">
        <v>2</v>
      </c>
      <c r="N294" s="6">
        <f t="shared" si="12"/>
        <v>54.042999999999999</v>
      </c>
    </row>
    <row r="295" spans="1:14" ht="15.75" customHeight="1" outlineLevel="2" x14ac:dyDescent="0.2">
      <c r="A295" s="5" t="s">
        <v>1925</v>
      </c>
      <c r="B295" s="5" t="s">
        <v>1926</v>
      </c>
      <c r="C295" s="5" t="s">
        <v>1927</v>
      </c>
      <c r="D295" s="5" t="s">
        <v>24</v>
      </c>
      <c r="E295" s="5"/>
      <c r="F295" s="5" t="s">
        <v>1193</v>
      </c>
      <c r="G295" s="5">
        <v>79.989999999999995</v>
      </c>
      <c r="H295" s="6">
        <v>296.73</v>
      </c>
      <c r="I295" s="13">
        <v>7</v>
      </c>
      <c r="J295" s="6">
        <v>0</v>
      </c>
      <c r="K295" s="13">
        <v>0</v>
      </c>
      <c r="L295" s="6">
        <v>296.73</v>
      </c>
      <c r="M295" s="13">
        <v>7</v>
      </c>
      <c r="N295" s="6">
        <f t="shared" si="12"/>
        <v>252.22050000000002</v>
      </c>
    </row>
    <row r="296" spans="1:14" ht="15.75" customHeight="1" outlineLevel="2" x14ac:dyDescent="0.2">
      <c r="A296" s="5" t="s">
        <v>1930</v>
      </c>
      <c r="B296" s="5" t="s">
        <v>1931</v>
      </c>
      <c r="C296" s="5" t="s">
        <v>1932</v>
      </c>
      <c r="D296" s="5" t="s">
        <v>24</v>
      </c>
      <c r="E296" s="5"/>
      <c r="F296" s="5" t="s">
        <v>1193</v>
      </c>
      <c r="G296" s="5">
        <v>39.99</v>
      </c>
      <c r="H296" s="6">
        <v>233.09</v>
      </c>
      <c r="I296" s="13">
        <v>11</v>
      </c>
      <c r="J296" s="6">
        <v>0</v>
      </c>
      <c r="K296" s="13">
        <v>0</v>
      </c>
      <c r="L296" s="6">
        <v>233.09</v>
      </c>
      <c r="M296" s="13">
        <v>11</v>
      </c>
      <c r="N296" s="6">
        <f t="shared" si="12"/>
        <v>198.12649999999999</v>
      </c>
    </row>
    <row r="297" spans="1:14" ht="15.75" customHeight="1" outlineLevel="2" x14ac:dyDescent="0.2">
      <c r="A297" s="5" t="s">
        <v>1941</v>
      </c>
      <c r="B297" s="5" t="s">
        <v>1945</v>
      </c>
      <c r="C297" s="5" t="s">
        <v>1946</v>
      </c>
      <c r="D297" s="5" t="s">
        <v>24</v>
      </c>
      <c r="E297" s="5" t="s">
        <v>1947</v>
      </c>
      <c r="F297" s="5" t="s">
        <v>1193</v>
      </c>
      <c r="G297" s="5">
        <v>39.99</v>
      </c>
      <c r="H297" s="6">
        <v>21.19</v>
      </c>
      <c r="I297" s="13">
        <v>1</v>
      </c>
      <c r="J297" s="6">
        <v>0</v>
      </c>
      <c r="K297" s="13">
        <v>0</v>
      </c>
      <c r="L297" s="6">
        <v>21.19</v>
      </c>
      <c r="M297" s="13">
        <v>1</v>
      </c>
      <c r="N297" s="6">
        <f t="shared" si="12"/>
        <v>18.011500000000002</v>
      </c>
    </row>
    <row r="298" spans="1:14" ht="15.75" customHeight="1" outlineLevel="2" x14ac:dyDescent="0.2">
      <c r="A298" s="5" t="s">
        <v>1952</v>
      </c>
      <c r="B298" s="5" t="s">
        <v>1955</v>
      </c>
      <c r="C298" s="5" t="s">
        <v>1956</v>
      </c>
      <c r="D298" s="5" t="s">
        <v>24</v>
      </c>
      <c r="E298" s="5"/>
      <c r="F298" s="5" t="s">
        <v>1193</v>
      </c>
      <c r="G298" s="5">
        <v>54.99</v>
      </c>
      <c r="H298" s="6">
        <v>58.28</v>
      </c>
      <c r="I298" s="13">
        <v>2</v>
      </c>
      <c r="J298" s="6">
        <v>0</v>
      </c>
      <c r="K298" s="13">
        <v>0</v>
      </c>
      <c r="L298" s="6">
        <v>58.28</v>
      </c>
      <c r="M298" s="13">
        <v>2</v>
      </c>
      <c r="N298" s="6">
        <f t="shared" si="12"/>
        <v>49.537999999999997</v>
      </c>
    </row>
    <row r="299" spans="1:14" ht="15.75" customHeight="1" outlineLevel="2" x14ac:dyDescent="0.2">
      <c r="A299" s="5" t="s">
        <v>1970</v>
      </c>
      <c r="B299" s="5" t="s">
        <v>1971</v>
      </c>
      <c r="C299" s="5" t="s">
        <v>1972</v>
      </c>
      <c r="D299" s="5" t="s">
        <v>24</v>
      </c>
      <c r="E299" s="5" t="s">
        <v>1973</v>
      </c>
      <c r="F299" s="5" t="s">
        <v>1193</v>
      </c>
      <c r="G299" s="5">
        <v>59.99</v>
      </c>
      <c r="H299" s="6">
        <v>31.79</v>
      </c>
      <c r="I299" s="13">
        <v>1</v>
      </c>
      <c r="J299" s="6">
        <v>0</v>
      </c>
      <c r="K299" s="13">
        <v>0</v>
      </c>
      <c r="L299" s="6">
        <v>31.79</v>
      </c>
      <c r="M299" s="13">
        <v>1</v>
      </c>
      <c r="N299" s="6">
        <f t="shared" si="12"/>
        <v>27.0215</v>
      </c>
    </row>
    <row r="300" spans="1:14" ht="15.75" customHeight="1" outlineLevel="2" x14ac:dyDescent="0.2">
      <c r="A300" s="5" t="s">
        <v>1974</v>
      </c>
      <c r="B300" s="5" t="s">
        <v>1978</v>
      </c>
      <c r="C300" s="5" t="s">
        <v>1979</v>
      </c>
      <c r="D300" s="5" t="s">
        <v>24</v>
      </c>
      <c r="E300" s="5" t="s">
        <v>1980</v>
      </c>
      <c r="F300" s="5" t="s">
        <v>1193</v>
      </c>
      <c r="G300" s="5">
        <v>44.99</v>
      </c>
      <c r="H300" s="6">
        <v>23.84</v>
      </c>
      <c r="I300" s="13">
        <v>1</v>
      </c>
      <c r="J300" s="6">
        <v>0</v>
      </c>
      <c r="K300" s="13">
        <v>0</v>
      </c>
      <c r="L300" s="6">
        <v>23.84</v>
      </c>
      <c r="M300" s="13">
        <v>1</v>
      </c>
      <c r="N300" s="6">
        <f t="shared" si="12"/>
        <v>20.263999999999999</v>
      </c>
    </row>
    <row r="301" spans="1:14" ht="15.75" customHeight="1" outlineLevel="2" x14ac:dyDescent="0.2">
      <c r="A301" s="5" t="s">
        <v>1989</v>
      </c>
      <c r="B301" s="5" t="s">
        <v>1996</v>
      </c>
      <c r="C301" s="5" t="s">
        <v>1997</v>
      </c>
      <c r="D301" s="5" t="s">
        <v>24</v>
      </c>
      <c r="E301" s="5" t="s">
        <v>1998</v>
      </c>
      <c r="F301" s="5" t="s">
        <v>1193</v>
      </c>
      <c r="G301" s="5">
        <v>59.99</v>
      </c>
      <c r="H301" s="6">
        <v>95.37</v>
      </c>
      <c r="I301" s="13">
        <v>3</v>
      </c>
      <c r="J301" s="6">
        <v>0</v>
      </c>
      <c r="K301" s="13">
        <v>0</v>
      </c>
      <c r="L301" s="6">
        <v>95.37</v>
      </c>
      <c r="M301" s="13">
        <v>3</v>
      </c>
      <c r="N301" s="6">
        <f t="shared" si="12"/>
        <v>81.064499999999995</v>
      </c>
    </row>
    <row r="302" spans="1:14" ht="15.75" customHeight="1" outlineLevel="2" x14ac:dyDescent="0.2">
      <c r="A302" s="5" t="s">
        <v>1999</v>
      </c>
      <c r="B302" s="5" t="s">
        <v>2000</v>
      </c>
      <c r="C302" s="5" t="s">
        <v>2001</v>
      </c>
      <c r="D302" s="5" t="s">
        <v>24</v>
      </c>
      <c r="E302" s="5" t="s">
        <v>2002</v>
      </c>
      <c r="F302" s="5" t="s">
        <v>1193</v>
      </c>
      <c r="G302" s="5">
        <v>44.99</v>
      </c>
      <c r="H302" s="6">
        <v>47.68</v>
      </c>
      <c r="I302" s="13">
        <v>2</v>
      </c>
      <c r="J302" s="6">
        <v>0</v>
      </c>
      <c r="K302" s="13">
        <v>0</v>
      </c>
      <c r="L302" s="6">
        <v>47.68</v>
      </c>
      <c r="M302" s="13">
        <v>2</v>
      </c>
      <c r="N302" s="6">
        <f t="shared" si="12"/>
        <v>40.527999999999999</v>
      </c>
    </row>
    <row r="303" spans="1:14" ht="15.75" customHeight="1" outlineLevel="2" x14ac:dyDescent="0.2">
      <c r="A303" s="5" t="s">
        <v>2003</v>
      </c>
      <c r="B303" s="5" t="s">
        <v>2006</v>
      </c>
      <c r="C303" s="5" t="s">
        <v>2007</v>
      </c>
      <c r="D303" s="5" t="s">
        <v>24</v>
      </c>
      <c r="E303" s="5"/>
      <c r="F303" s="5" t="s">
        <v>1193</v>
      </c>
      <c r="G303" s="5">
        <v>54.99</v>
      </c>
      <c r="H303" s="6">
        <v>438.2</v>
      </c>
      <c r="I303" s="13">
        <v>15</v>
      </c>
      <c r="J303" s="6">
        <v>0</v>
      </c>
      <c r="K303" s="13">
        <v>0</v>
      </c>
      <c r="L303" s="6">
        <v>438.2</v>
      </c>
      <c r="M303" s="13">
        <v>15</v>
      </c>
      <c r="N303" s="6">
        <f t="shared" si="12"/>
        <v>372.46999999999997</v>
      </c>
    </row>
    <row r="304" spans="1:14" ht="15.75" customHeight="1" outlineLevel="2" x14ac:dyDescent="0.2">
      <c r="A304" s="5" t="s">
        <v>2015</v>
      </c>
      <c r="B304" s="5" t="s">
        <v>2019</v>
      </c>
      <c r="C304" s="5" t="s">
        <v>2020</v>
      </c>
      <c r="D304" s="5" t="s">
        <v>24</v>
      </c>
      <c r="E304" s="5" t="s">
        <v>2021</v>
      </c>
      <c r="F304" s="5" t="s">
        <v>1193</v>
      </c>
      <c r="G304" s="5">
        <v>69.989999999999995</v>
      </c>
      <c r="H304" s="6">
        <v>111.27</v>
      </c>
      <c r="I304" s="13">
        <v>3</v>
      </c>
      <c r="J304" s="6">
        <v>0</v>
      </c>
      <c r="K304" s="13">
        <v>0</v>
      </c>
      <c r="L304" s="6">
        <v>111.27</v>
      </c>
      <c r="M304" s="13">
        <v>3</v>
      </c>
      <c r="N304" s="6">
        <f t="shared" si="12"/>
        <v>94.579499999999996</v>
      </c>
    </row>
    <row r="305" spans="1:14" ht="15.75" customHeight="1" outlineLevel="2" x14ac:dyDescent="0.2">
      <c r="A305" s="5" t="s">
        <v>2022</v>
      </c>
      <c r="B305" s="5" t="s">
        <v>2023</v>
      </c>
      <c r="C305" s="5" t="s">
        <v>2024</v>
      </c>
      <c r="D305" s="5" t="s">
        <v>24</v>
      </c>
      <c r="E305" s="5"/>
      <c r="F305" s="5" t="s">
        <v>1193</v>
      </c>
      <c r="G305" s="5">
        <v>49.99</v>
      </c>
      <c r="H305" s="6">
        <v>685.76</v>
      </c>
      <c r="I305" s="13">
        <v>26</v>
      </c>
      <c r="J305" s="6">
        <v>0</v>
      </c>
      <c r="K305" s="13">
        <v>0</v>
      </c>
      <c r="L305" s="6">
        <v>685.76</v>
      </c>
      <c r="M305" s="13">
        <v>26</v>
      </c>
      <c r="N305" s="6">
        <f t="shared" si="12"/>
        <v>582.89599999999996</v>
      </c>
    </row>
    <row r="306" spans="1:14" ht="15.75" customHeight="1" outlineLevel="2" x14ac:dyDescent="0.2">
      <c r="A306" s="5" t="s">
        <v>2040</v>
      </c>
      <c r="B306" s="5" t="s">
        <v>2043</v>
      </c>
      <c r="C306" s="5" t="s">
        <v>2044</v>
      </c>
      <c r="D306" s="5" t="s">
        <v>24</v>
      </c>
      <c r="E306" s="5"/>
      <c r="F306" s="5" t="s">
        <v>1193</v>
      </c>
      <c r="G306" s="5">
        <v>49.99</v>
      </c>
      <c r="H306" s="6">
        <v>317.88</v>
      </c>
      <c r="I306" s="13">
        <v>12</v>
      </c>
      <c r="J306" s="6">
        <v>0</v>
      </c>
      <c r="K306" s="13">
        <v>0</v>
      </c>
      <c r="L306" s="6">
        <v>317.88</v>
      </c>
      <c r="M306" s="13">
        <v>12</v>
      </c>
      <c r="N306" s="6">
        <f t="shared" si="12"/>
        <v>270.19799999999998</v>
      </c>
    </row>
    <row r="307" spans="1:14" ht="15.75" customHeight="1" outlineLevel="2" x14ac:dyDescent="0.2">
      <c r="A307" s="5" t="s">
        <v>2050</v>
      </c>
      <c r="B307" s="5" t="s">
        <v>2051</v>
      </c>
      <c r="C307" s="5" t="s">
        <v>2052</v>
      </c>
      <c r="D307" s="5" t="s">
        <v>24</v>
      </c>
      <c r="E307" s="5"/>
      <c r="F307" s="5" t="s">
        <v>1193</v>
      </c>
      <c r="G307" s="5">
        <v>59.99</v>
      </c>
      <c r="H307" s="6">
        <v>637.66</v>
      </c>
      <c r="I307" s="13">
        <v>20</v>
      </c>
      <c r="J307" s="6">
        <v>0</v>
      </c>
      <c r="K307" s="13">
        <v>0</v>
      </c>
      <c r="L307" s="6">
        <v>637.66</v>
      </c>
      <c r="M307" s="13">
        <v>20</v>
      </c>
      <c r="N307" s="6">
        <f t="shared" si="12"/>
        <v>542.01099999999997</v>
      </c>
    </row>
    <row r="308" spans="1:14" ht="15.75" customHeight="1" outlineLevel="2" x14ac:dyDescent="0.2">
      <c r="A308" s="5" t="s">
        <v>2062</v>
      </c>
      <c r="B308" s="5" t="s">
        <v>2063</v>
      </c>
      <c r="C308" s="5" t="s">
        <v>2064</v>
      </c>
      <c r="D308" s="5" t="s">
        <v>24</v>
      </c>
      <c r="E308" s="5" t="s">
        <v>2065</v>
      </c>
      <c r="F308" s="5" t="s">
        <v>1193</v>
      </c>
      <c r="G308" s="5">
        <v>29.99</v>
      </c>
      <c r="H308" s="6">
        <v>95.34</v>
      </c>
      <c r="I308" s="13">
        <v>6</v>
      </c>
      <c r="J308" s="6">
        <v>0</v>
      </c>
      <c r="K308" s="13">
        <v>0</v>
      </c>
      <c r="L308" s="6">
        <v>95.34</v>
      </c>
      <c r="M308" s="13">
        <v>6</v>
      </c>
      <c r="N308" s="6">
        <f t="shared" si="12"/>
        <v>81.039000000000001</v>
      </c>
    </row>
    <row r="309" spans="1:14" ht="15.75" customHeight="1" outlineLevel="2" x14ac:dyDescent="0.2">
      <c r="A309" s="5" t="s">
        <v>2074</v>
      </c>
      <c r="B309" s="5" t="s">
        <v>2075</v>
      </c>
      <c r="C309" s="5" t="s">
        <v>2076</v>
      </c>
      <c r="D309" s="5" t="s">
        <v>24</v>
      </c>
      <c r="E309" s="5" t="s">
        <v>2077</v>
      </c>
      <c r="F309" s="5" t="s">
        <v>1193</v>
      </c>
      <c r="G309" s="5">
        <v>54.99</v>
      </c>
      <c r="H309" s="6">
        <v>58.28</v>
      </c>
      <c r="I309" s="13">
        <v>2</v>
      </c>
      <c r="J309" s="6">
        <v>0</v>
      </c>
      <c r="K309" s="13">
        <v>0</v>
      </c>
      <c r="L309" s="6">
        <v>58.28</v>
      </c>
      <c r="M309" s="13">
        <v>2</v>
      </c>
      <c r="N309" s="6">
        <f t="shared" si="12"/>
        <v>49.537999999999997</v>
      </c>
    </row>
    <row r="310" spans="1:14" ht="15.75" customHeight="1" outlineLevel="2" x14ac:dyDescent="0.2">
      <c r="A310" s="5" t="s">
        <v>2078</v>
      </c>
      <c r="B310" s="5" t="s">
        <v>2079</v>
      </c>
      <c r="C310" s="5" t="s">
        <v>2080</v>
      </c>
      <c r="D310" s="5" t="s">
        <v>24</v>
      </c>
      <c r="E310" s="5" t="s">
        <v>2081</v>
      </c>
      <c r="F310" s="5" t="s">
        <v>1193</v>
      </c>
      <c r="G310" s="5">
        <v>59.99</v>
      </c>
      <c r="H310" s="6">
        <v>286.11</v>
      </c>
      <c r="I310" s="13">
        <v>9</v>
      </c>
      <c r="J310" s="6">
        <v>0</v>
      </c>
      <c r="K310" s="13">
        <v>0</v>
      </c>
      <c r="L310" s="6">
        <v>286.11</v>
      </c>
      <c r="M310" s="13">
        <v>9</v>
      </c>
      <c r="N310" s="6">
        <f t="shared" si="12"/>
        <v>243.1935</v>
      </c>
    </row>
    <row r="311" spans="1:14" ht="15.75" customHeight="1" outlineLevel="2" x14ac:dyDescent="0.2">
      <c r="A311" s="5" t="s">
        <v>2087</v>
      </c>
      <c r="B311" s="5" t="s">
        <v>2088</v>
      </c>
      <c r="C311" s="5" t="s">
        <v>2089</v>
      </c>
      <c r="D311" s="5" t="s">
        <v>24</v>
      </c>
      <c r="E311" s="5" t="s">
        <v>2090</v>
      </c>
      <c r="F311" s="5" t="s">
        <v>1193</v>
      </c>
      <c r="G311" s="5">
        <v>39.99</v>
      </c>
      <c r="H311" s="6">
        <v>21.19</v>
      </c>
      <c r="I311" s="13">
        <v>1</v>
      </c>
      <c r="J311" s="6">
        <v>0</v>
      </c>
      <c r="K311" s="13">
        <v>0</v>
      </c>
      <c r="L311" s="6">
        <v>21.19</v>
      </c>
      <c r="M311" s="13">
        <v>1</v>
      </c>
      <c r="N311" s="6">
        <f t="shared" si="12"/>
        <v>18.011500000000002</v>
      </c>
    </row>
    <row r="312" spans="1:14" ht="15.75" customHeight="1" outlineLevel="2" x14ac:dyDescent="0.2">
      <c r="A312" s="5" t="s">
        <v>2095</v>
      </c>
      <c r="B312" s="5" t="s">
        <v>2096</v>
      </c>
      <c r="C312" s="5" t="s">
        <v>2097</v>
      </c>
      <c r="D312" s="5" t="s">
        <v>24</v>
      </c>
      <c r="E312" s="5" t="s">
        <v>2098</v>
      </c>
      <c r="F312" s="5" t="s">
        <v>1193</v>
      </c>
      <c r="G312" s="5">
        <v>29.99</v>
      </c>
      <c r="H312" s="6">
        <v>143.01</v>
      </c>
      <c r="I312" s="13">
        <v>9</v>
      </c>
      <c r="J312" s="6">
        <v>0</v>
      </c>
      <c r="K312" s="13">
        <v>0</v>
      </c>
      <c r="L312" s="6">
        <v>143.01</v>
      </c>
      <c r="M312" s="13">
        <v>9</v>
      </c>
      <c r="N312" s="6">
        <f t="shared" si="12"/>
        <v>121.5585</v>
      </c>
    </row>
    <row r="313" spans="1:14" ht="15.75" customHeight="1" outlineLevel="2" x14ac:dyDescent="0.2">
      <c r="A313" s="5" t="s">
        <v>2102</v>
      </c>
      <c r="B313" s="5" t="s">
        <v>2103</v>
      </c>
      <c r="C313" s="5" t="s">
        <v>2104</v>
      </c>
      <c r="D313" s="5" t="s">
        <v>24</v>
      </c>
      <c r="E313" s="5"/>
      <c r="F313" s="5" t="s">
        <v>1193</v>
      </c>
      <c r="G313" s="5">
        <v>84.99</v>
      </c>
      <c r="H313" s="6">
        <v>720.64</v>
      </c>
      <c r="I313" s="13">
        <v>16</v>
      </c>
      <c r="J313" s="6">
        <v>0</v>
      </c>
      <c r="K313" s="13">
        <v>0</v>
      </c>
      <c r="L313" s="6">
        <v>720.64</v>
      </c>
      <c r="M313" s="13">
        <v>16</v>
      </c>
      <c r="N313" s="6">
        <f t="shared" si="12"/>
        <v>612.54399999999998</v>
      </c>
    </row>
    <row r="314" spans="1:14" ht="15.75" customHeight="1" outlineLevel="2" x14ac:dyDescent="0.2">
      <c r="A314" s="5" t="s">
        <v>2105</v>
      </c>
      <c r="B314" s="5" t="s">
        <v>2106</v>
      </c>
      <c r="C314" s="5" t="s">
        <v>2107</v>
      </c>
      <c r="D314" s="5" t="s">
        <v>24</v>
      </c>
      <c r="E314" s="5"/>
      <c r="F314" s="5" t="s">
        <v>1193</v>
      </c>
      <c r="G314" s="5">
        <v>49.99</v>
      </c>
      <c r="H314" s="6">
        <v>158.94</v>
      </c>
      <c r="I314" s="13">
        <v>6</v>
      </c>
      <c r="J314" s="6">
        <v>0</v>
      </c>
      <c r="K314" s="13">
        <v>0</v>
      </c>
      <c r="L314" s="6">
        <v>158.94</v>
      </c>
      <c r="M314" s="13">
        <v>6</v>
      </c>
      <c r="N314" s="6">
        <f t="shared" si="12"/>
        <v>135.09899999999999</v>
      </c>
    </row>
    <row r="315" spans="1:14" ht="15.75" customHeight="1" outlineLevel="2" x14ac:dyDescent="0.2">
      <c r="A315" s="5" t="s">
        <v>2114</v>
      </c>
      <c r="B315" s="5" t="s">
        <v>2118</v>
      </c>
      <c r="C315" s="5" t="s">
        <v>2119</v>
      </c>
      <c r="D315" s="5" t="s">
        <v>24</v>
      </c>
      <c r="E315" s="5" t="s">
        <v>2120</v>
      </c>
      <c r="F315" s="5" t="s">
        <v>1193</v>
      </c>
      <c r="G315" s="5">
        <v>44.99</v>
      </c>
      <c r="H315" s="6">
        <v>119.2</v>
      </c>
      <c r="I315" s="13">
        <v>5</v>
      </c>
      <c r="J315" s="6">
        <v>0</v>
      </c>
      <c r="K315" s="13">
        <v>0</v>
      </c>
      <c r="L315" s="6">
        <v>119.2</v>
      </c>
      <c r="M315" s="13">
        <v>5</v>
      </c>
      <c r="N315" s="6">
        <f t="shared" si="12"/>
        <v>101.32</v>
      </c>
    </row>
    <row r="316" spans="1:14" ht="15.75" customHeight="1" outlineLevel="2" x14ac:dyDescent="0.2">
      <c r="A316" s="5" t="s">
        <v>2135</v>
      </c>
      <c r="B316" s="5" t="s">
        <v>2136</v>
      </c>
      <c r="C316" s="5" t="s">
        <v>2137</v>
      </c>
      <c r="D316" s="5" t="s">
        <v>24</v>
      </c>
      <c r="E316" s="5" t="s">
        <v>2138</v>
      </c>
      <c r="F316" s="5" t="s">
        <v>1193</v>
      </c>
      <c r="G316" s="5">
        <v>29.99</v>
      </c>
      <c r="H316" s="6">
        <v>15.89</v>
      </c>
      <c r="I316" s="13">
        <v>1</v>
      </c>
      <c r="J316" s="6">
        <v>0</v>
      </c>
      <c r="K316" s="13">
        <v>0</v>
      </c>
      <c r="L316" s="6">
        <v>15.89</v>
      </c>
      <c r="M316" s="13">
        <v>1</v>
      </c>
      <c r="N316" s="6">
        <f t="shared" si="12"/>
        <v>13.506500000000001</v>
      </c>
    </row>
    <row r="317" spans="1:14" ht="15.75" customHeight="1" outlineLevel="2" x14ac:dyDescent="0.2">
      <c r="A317" s="5" t="s">
        <v>2143</v>
      </c>
      <c r="B317" s="5" t="s">
        <v>2144</v>
      </c>
      <c r="C317" s="5" t="s">
        <v>2145</v>
      </c>
      <c r="D317" s="5" t="s">
        <v>24</v>
      </c>
      <c r="E317" s="5"/>
      <c r="F317" s="5" t="s">
        <v>1193</v>
      </c>
      <c r="G317" s="5">
        <v>49.99</v>
      </c>
      <c r="H317" s="6">
        <v>26.49</v>
      </c>
      <c r="I317" s="13">
        <v>1</v>
      </c>
      <c r="J317" s="6">
        <v>0</v>
      </c>
      <c r="K317" s="13">
        <v>0</v>
      </c>
      <c r="L317" s="6">
        <v>26.49</v>
      </c>
      <c r="M317" s="13">
        <v>1</v>
      </c>
      <c r="N317" s="6">
        <f t="shared" si="12"/>
        <v>22.516499999999997</v>
      </c>
    </row>
    <row r="318" spans="1:14" ht="15.75" customHeight="1" outlineLevel="2" x14ac:dyDescent="0.2">
      <c r="A318" s="5" t="s">
        <v>2159</v>
      </c>
      <c r="B318" s="5" t="s">
        <v>2160</v>
      </c>
      <c r="C318" s="5" t="s">
        <v>2161</v>
      </c>
      <c r="D318" s="5" t="s">
        <v>24</v>
      </c>
      <c r="E318" s="5"/>
      <c r="F318" s="5" t="s">
        <v>1193</v>
      </c>
      <c r="G318" s="5">
        <v>44.99</v>
      </c>
      <c r="H318" s="6">
        <v>166.88</v>
      </c>
      <c r="I318" s="13">
        <v>7</v>
      </c>
      <c r="J318" s="6">
        <v>0</v>
      </c>
      <c r="K318" s="13">
        <v>0</v>
      </c>
      <c r="L318" s="6">
        <v>166.88</v>
      </c>
      <c r="M318" s="13">
        <v>7</v>
      </c>
      <c r="N318" s="6">
        <f t="shared" si="12"/>
        <v>141.84799999999998</v>
      </c>
    </row>
    <row r="319" spans="1:14" ht="15.75" customHeight="1" outlineLevel="2" x14ac:dyDescent="0.2">
      <c r="A319" s="5" t="s">
        <v>2166</v>
      </c>
      <c r="B319" s="5" t="s">
        <v>2167</v>
      </c>
      <c r="C319" s="5" t="s">
        <v>2168</v>
      </c>
      <c r="D319" s="5" t="s">
        <v>24</v>
      </c>
      <c r="E319" s="5" t="s">
        <v>2169</v>
      </c>
      <c r="F319" s="5" t="s">
        <v>1193</v>
      </c>
      <c r="G319" s="5">
        <v>49.99</v>
      </c>
      <c r="H319" s="6">
        <v>52.98</v>
      </c>
      <c r="I319" s="13">
        <v>2</v>
      </c>
      <c r="J319" s="6">
        <v>0</v>
      </c>
      <c r="K319" s="13">
        <v>0</v>
      </c>
      <c r="L319" s="6">
        <v>52.98</v>
      </c>
      <c r="M319" s="13">
        <v>2</v>
      </c>
      <c r="N319" s="6">
        <f t="shared" si="12"/>
        <v>45.032999999999994</v>
      </c>
    </row>
    <row r="320" spans="1:14" ht="15.75" customHeight="1" outlineLevel="2" x14ac:dyDescent="0.2">
      <c r="A320" s="5" t="s">
        <v>2170</v>
      </c>
      <c r="B320" s="5" t="s">
        <v>2174</v>
      </c>
      <c r="C320" s="5" t="s">
        <v>2175</v>
      </c>
      <c r="D320" s="5" t="s">
        <v>24</v>
      </c>
      <c r="E320" s="5" t="s">
        <v>2176</v>
      </c>
      <c r="F320" s="5" t="s">
        <v>1193</v>
      </c>
      <c r="G320" s="5">
        <v>59.99</v>
      </c>
      <c r="H320" s="6">
        <v>31.79</v>
      </c>
      <c r="I320" s="13">
        <v>1</v>
      </c>
      <c r="J320" s="6">
        <v>0</v>
      </c>
      <c r="K320" s="13">
        <v>0</v>
      </c>
      <c r="L320" s="6">
        <v>31.79</v>
      </c>
      <c r="M320" s="13">
        <v>1</v>
      </c>
      <c r="N320" s="6">
        <f t="shared" ref="N320:N342" si="13">L320*0.85</f>
        <v>27.0215</v>
      </c>
    </row>
    <row r="321" spans="1:14" ht="15.75" customHeight="1" outlineLevel="2" x14ac:dyDescent="0.2">
      <c r="A321" s="5" t="s">
        <v>2181</v>
      </c>
      <c r="B321" s="5" t="s">
        <v>2182</v>
      </c>
      <c r="C321" s="5" t="s">
        <v>2183</v>
      </c>
      <c r="D321" s="5" t="s">
        <v>24</v>
      </c>
      <c r="E321" s="5"/>
      <c r="F321" s="5" t="s">
        <v>1193</v>
      </c>
      <c r="G321" s="5">
        <v>39.99</v>
      </c>
      <c r="H321" s="6">
        <v>21.19</v>
      </c>
      <c r="I321" s="13">
        <v>1</v>
      </c>
      <c r="J321" s="6">
        <v>0</v>
      </c>
      <c r="K321" s="13">
        <v>0</v>
      </c>
      <c r="L321" s="6">
        <v>21.19</v>
      </c>
      <c r="M321" s="13">
        <v>1</v>
      </c>
      <c r="N321" s="6">
        <f t="shared" si="13"/>
        <v>18.011500000000002</v>
      </c>
    </row>
    <row r="322" spans="1:14" ht="15.75" customHeight="1" outlineLevel="2" x14ac:dyDescent="0.2">
      <c r="A322" s="5" t="s">
        <v>2191</v>
      </c>
      <c r="B322" s="5" t="s">
        <v>2195</v>
      </c>
      <c r="C322" s="5" t="s">
        <v>2196</v>
      </c>
      <c r="D322" s="5" t="s">
        <v>24</v>
      </c>
      <c r="E322" s="5" t="s">
        <v>2197</v>
      </c>
      <c r="F322" s="5" t="s">
        <v>1193</v>
      </c>
      <c r="G322" s="5">
        <v>59.99</v>
      </c>
      <c r="H322" s="6">
        <v>31.79</v>
      </c>
      <c r="I322" s="13">
        <v>1</v>
      </c>
      <c r="J322" s="6">
        <v>0</v>
      </c>
      <c r="K322" s="13">
        <v>0</v>
      </c>
      <c r="L322" s="6">
        <v>31.79</v>
      </c>
      <c r="M322" s="13">
        <v>1</v>
      </c>
      <c r="N322" s="6">
        <f t="shared" si="13"/>
        <v>27.0215</v>
      </c>
    </row>
    <row r="323" spans="1:14" ht="15.75" customHeight="1" outlineLevel="2" x14ac:dyDescent="0.2">
      <c r="A323" s="5" t="s">
        <v>2200</v>
      </c>
      <c r="B323" s="5" t="s">
        <v>2203</v>
      </c>
      <c r="C323" s="5" t="s">
        <v>2204</v>
      </c>
      <c r="D323" s="5" t="s">
        <v>24</v>
      </c>
      <c r="E323" s="5"/>
      <c r="F323" s="5" t="s">
        <v>1193</v>
      </c>
      <c r="G323" s="5">
        <v>59.99</v>
      </c>
      <c r="H323" s="6">
        <v>222.53</v>
      </c>
      <c r="I323" s="13">
        <v>7</v>
      </c>
      <c r="J323" s="6">
        <v>0</v>
      </c>
      <c r="K323" s="13">
        <v>0</v>
      </c>
      <c r="L323" s="6">
        <v>222.53</v>
      </c>
      <c r="M323" s="13">
        <v>7</v>
      </c>
      <c r="N323" s="6">
        <f t="shared" si="13"/>
        <v>189.15049999999999</v>
      </c>
    </row>
    <row r="324" spans="1:14" ht="15.75" customHeight="1" outlineLevel="2" x14ac:dyDescent="0.2">
      <c r="A324" s="5" t="s">
        <v>2209</v>
      </c>
      <c r="B324" s="5" t="s">
        <v>2210</v>
      </c>
      <c r="C324" s="5" t="s">
        <v>2211</v>
      </c>
      <c r="D324" s="5" t="s">
        <v>24</v>
      </c>
      <c r="E324" s="5" t="s">
        <v>2212</v>
      </c>
      <c r="F324" s="5" t="s">
        <v>1193</v>
      </c>
      <c r="G324" s="5">
        <v>59.99</v>
      </c>
      <c r="H324" s="6">
        <v>95.37</v>
      </c>
      <c r="I324" s="13">
        <v>3</v>
      </c>
      <c r="J324" s="6">
        <v>0</v>
      </c>
      <c r="K324" s="13">
        <v>0</v>
      </c>
      <c r="L324" s="6">
        <v>95.37</v>
      </c>
      <c r="M324" s="13">
        <v>3</v>
      </c>
      <c r="N324" s="6">
        <f t="shared" si="13"/>
        <v>81.064499999999995</v>
      </c>
    </row>
    <row r="325" spans="1:14" ht="15.75" customHeight="1" outlineLevel="2" x14ac:dyDescent="0.2">
      <c r="A325" s="5" t="s">
        <v>2217</v>
      </c>
      <c r="B325" s="5" t="s">
        <v>2218</v>
      </c>
      <c r="C325" s="5" t="s">
        <v>2219</v>
      </c>
      <c r="D325" s="5" t="s">
        <v>24</v>
      </c>
      <c r="E325" s="5" t="s">
        <v>2220</v>
      </c>
      <c r="F325" s="5" t="s">
        <v>1193</v>
      </c>
      <c r="G325" s="5">
        <v>59.99</v>
      </c>
      <c r="H325" s="6">
        <v>63.58</v>
      </c>
      <c r="I325" s="13">
        <v>2</v>
      </c>
      <c r="J325" s="6">
        <v>0</v>
      </c>
      <c r="K325" s="13">
        <v>0</v>
      </c>
      <c r="L325" s="6">
        <v>63.58</v>
      </c>
      <c r="M325" s="13">
        <v>2</v>
      </c>
      <c r="N325" s="6">
        <f t="shared" si="13"/>
        <v>54.042999999999999</v>
      </c>
    </row>
    <row r="326" spans="1:14" ht="15.75" customHeight="1" outlineLevel="2" x14ac:dyDescent="0.2">
      <c r="A326" s="5" t="s">
        <v>2221</v>
      </c>
      <c r="B326" s="5" t="s">
        <v>2225</v>
      </c>
      <c r="C326" s="5" t="s">
        <v>2226</v>
      </c>
      <c r="D326" s="5" t="s">
        <v>24</v>
      </c>
      <c r="E326" s="5" t="s">
        <v>2227</v>
      </c>
      <c r="F326" s="5" t="s">
        <v>1193</v>
      </c>
      <c r="G326" s="5">
        <v>59.98</v>
      </c>
      <c r="H326" s="6">
        <v>512.24</v>
      </c>
      <c r="I326" s="13">
        <v>16</v>
      </c>
      <c r="J326" s="6">
        <v>0</v>
      </c>
      <c r="K326" s="13">
        <v>0</v>
      </c>
      <c r="L326" s="6">
        <v>512.24</v>
      </c>
      <c r="M326" s="13">
        <v>16</v>
      </c>
      <c r="N326" s="6">
        <f t="shared" si="13"/>
        <v>435.404</v>
      </c>
    </row>
    <row r="327" spans="1:14" ht="15.75" customHeight="1" outlineLevel="2" x14ac:dyDescent="0.2">
      <c r="A327" s="5" t="s">
        <v>2228</v>
      </c>
      <c r="B327" s="5" t="s">
        <v>2231</v>
      </c>
      <c r="C327" s="5" t="s">
        <v>2232</v>
      </c>
      <c r="D327" s="5" t="s">
        <v>24</v>
      </c>
      <c r="E327" s="5"/>
      <c r="F327" s="5" t="s">
        <v>1193</v>
      </c>
      <c r="G327" s="5">
        <v>59.99</v>
      </c>
      <c r="H327" s="6">
        <v>127.16</v>
      </c>
      <c r="I327" s="13">
        <v>4</v>
      </c>
      <c r="J327" s="6">
        <v>0</v>
      </c>
      <c r="K327" s="13">
        <v>0</v>
      </c>
      <c r="L327" s="6">
        <v>127.16</v>
      </c>
      <c r="M327" s="13">
        <v>4</v>
      </c>
      <c r="N327" s="6">
        <f t="shared" si="13"/>
        <v>108.086</v>
      </c>
    </row>
    <row r="328" spans="1:14" ht="15.75" customHeight="1" outlineLevel="2" x14ac:dyDescent="0.2">
      <c r="A328" s="5" t="s">
        <v>2247</v>
      </c>
      <c r="B328" s="5" t="s">
        <v>2248</v>
      </c>
      <c r="C328" s="5" t="s">
        <v>2249</v>
      </c>
      <c r="D328" s="5" t="s">
        <v>24</v>
      </c>
      <c r="E328" s="5" t="s">
        <v>2250</v>
      </c>
      <c r="F328" s="5" t="s">
        <v>1193</v>
      </c>
      <c r="G328" s="5">
        <v>54.99</v>
      </c>
      <c r="H328" s="6">
        <v>29.14</v>
      </c>
      <c r="I328" s="13">
        <v>1</v>
      </c>
      <c r="J328" s="6">
        <v>0</v>
      </c>
      <c r="K328" s="13">
        <v>0</v>
      </c>
      <c r="L328" s="6">
        <v>29.14</v>
      </c>
      <c r="M328" s="13">
        <v>1</v>
      </c>
      <c r="N328" s="6">
        <f t="shared" si="13"/>
        <v>24.768999999999998</v>
      </c>
    </row>
    <row r="329" spans="1:14" ht="15.75" customHeight="1" outlineLevel="2" x14ac:dyDescent="0.2">
      <c r="A329" s="5" t="s">
        <v>2263</v>
      </c>
      <c r="B329" s="5" t="s">
        <v>2264</v>
      </c>
      <c r="C329" s="5" t="s">
        <v>2265</v>
      </c>
      <c r="D329" s="5" t="s">
        <v>24</v>
      </c>
      <c r="E329" s="5"/>
      <c r="F329" s="5" t="s">
        <v>1193</v>
      </c>
      <c r="G329" s="5">
        <v>54.99</v>
      </c>
      <c r="H329" s="6">
        <v>205.08</v>
      </c>
      <c r="I329" s="13">
        <v>7</v>
      </c>
      <c r="J329" s="6">
        <v>0</v>
      </c>
      <c r="K329" s="13">
        <v>0</v>
      </c>
      <c r="L329" s="6">
        <v>205.08</v>
      </c>
      <c r="M329" s="13">
        <v>7</v>
      </c>
      <c r="N329" s="6">
        <f t="shared" si="13"/>
        <v>174.31800000000001</v>
      </c>
    </row>
    <row r="330" spans="1:14" ht="15.75" customHeight="1" outlineLevel="2" x14ac:dyDescent="0.2">
      <c r="A330" s="5" t="s">
        <v>2275</v>
      </c>
      <c r="B330" s="5" t="s">
        <v>2276</v>
      </c>
      <c r="C330" s="5" t="s">
        <v>2277</v>
      </c>
      <c r="D330" s="5" t="s">
        <v>24</v>
      </c>
      <c r="E330" s="5"/>
      <c r="F330" s="5" t="s">
        <v>1193</v>
      </c>
      <c r="G330" s="5">
        <v>59.99</v>
      </c>
      <c r="H330" s="6">
        <v>1017.28</v>
      </c>
      <c r="I330" s="13">
        <v>32</v>
      </c>
      <c r="J330" s="6">
        <v>0</v>
      </c>
      <c r="K330" s="13">
        <v>0</v>
      </c>
      <c r="L330" s="6">
        <v>1017.28</v>
      </c>
      <c r="M330" s="13">
        <v>32</v>
      </c>
      <c r="N330" s="6">
        <f t="shared" si="13"/>
        <v>864.68799999999999</v>
      </c>
    </row>
    <row r="331" spans="1:14" ht="15.75" customHeight="1" outlineLevel="2" x14ac:dyDescent="0.2">
      <c r="A331" s="5" t="s">
        <v>2286</v>
      </c>
      <c r="B331" s="5" t="s">
        <v>2287</v>
      </c>
      <c r="C331" s="5" t="s">
        <v>2288</v>
      </c>
      <c r="D331" s="5" t="s">
        <v>24</v>
      </c>
      <c r="E331" s="5" t="s">
        <v>2289</v>
      </c>
      <c r="F331" s="5" t="s">
        <v>1193</v>
      </c>
      <c r="G331" s="5">
        <v>54.99</v>
      </c>
      <c r="H331" s="6">
        <v>29.14</v>
      </c>
      <c r="I331" s="13">
        <v>1</v>
      </c>
      <c r="J331" s="6">
        <v>0</v>
      </c>
      <c r="K331" s="13">
        <v>0</v>
      </c>
      <c r="L331" s="6">
        <v>29.14</v>
      </c>
      <c r="M331" s="13">
        <v>1</v>
      </c>
      <c r="N331" s="6">
        <f t="shared" si="13"/>
        <v>24.768999999999998</v>
      </c>
    </row>
    <row r="332" spans="1:14" ht="15.75" customHeight="1" outlineLevel="2" x14ac:dyDescent="0.2">
      <c r="A332" s="5" t="s">
        <v>2302</v>
      </c>
      <c r="B332" s="5" t="s">
        <v>2303</v>
      </c>
      <c r="C332" s="5" t="s">
        <v>2304</v>
      </c>
      <c r="D332" s="5" t="s">
        <v>24</v>
      </c>
      <c r="E332" s="5" t="s">
        <v>2305</v>
      </c>
      <c r="F332" s="5" t="s">
        <v>1193</v>
      </c>
      <c r="G332" s="5">
        <v>49.99</v>
      </c>
      <c r="H332" s="6">
        <v>79.47</v>
      </c>
      <c r="I332" s="13">
        <v>3</v>
      </c>
      <c r="J332" s="6">
        <v>0</v>
      </c>
      <c r="K332" s="13">
        <v>0</v>
      </c>
      <c r="L332" s="6">
        <v>79.47</v>
      </c>
      <c r="M332" s="13">
        <v>3</v>
      </c>
      <c r="N332" s="6">
        <f t="shared" si="13"/>
        <v>67.549499999999995</v>
      </c>
    </row>
    <row r="333" spans="1:14" ht="15.75" customHeight="1" outlineLevel="2" x14ac:dyDescent="0.2">
      <c r="A333" s="5" t="s">
        <v>2309</v>
      </c>
      <c r="B333" s="5" t="s">
        <v>2313</v>
      </c>
      <c r="C333" s="5" t="s">
        <v>2314</v>
      </c>
      <c r="D333" s="5" t="s">
        <v>24</v>
      </c>
      <c r="E333" s="5" t="s">
        <v>2315</v>
      </c>
      <c r="F333" s="5" t="s">
        <v>1193</v>
      </c>
      <c r="G333" s="5">
        <v>49.99</v>
      </c>
      <c r="H333" s="6">
        <v>187.44</v>
      </c>
      <c r="I333" s="13">
        <v>7</v>
      </c>
      <c r="J333" s="6">
        <v>0</v>
      </c>
      <c r="K333" s="13">
        <v>0</v>
      </c>
      <c r="L333" s="6">
        <v>187.44</v>
      </c>
      <c r="M333" s="13">
        <v>7</v>
      </c>
      <c r="N333" s="6">
        <f t="shared" si="13"/>
        <v>159.32399999999998</v>
      </c>
    </row>
    <row r="334" spans="1:14" ht="15.75" customHeight="1" outlineLevel="2" x14ac:dyDescent="0.2">
      <c r="A334" s="5" t="s">
        <v>2319</v>
      </c>
      <c r="B334" s="5" t="s">
        <v>2323</v>
      </c>
      <c r="C334" s="5" t="s">
        <v>2324</v>
      </c>
      <c r="D334" s="5" t="s">
        <v>24</v>
      </c>
      <c r="E334" s="5" t="s">
        <v>2325</v>
      </c>
      <c r="F334" s="5" t="s">
        <v>1193</v>
      </c>
      <c r="G334" s="5">
        <v>39.99</v>
      </c>
      <c r="H334" s="6">
        <v>87.17</v>
      </c>
      <c r="I334" s="13">
        <v>4</v>
      </c>
      <c r="J334" s="6">
        <v>0</v>
      </c>
      <c r="K334" s="13">
        <v>0</v>
      </c>
      <c r="L334" s="6">
        <v>87.17</v>
      </c>
      <c r="M334" s="13">
        <v>4</v>
      </c>
      <c r="N334" s="6">
        <f t="shared" si="13"/>
        <v>74.094499999999996</v>
      </c>
    </row>
    <row r="335" spans="1:14" ht="15.75" customHeight="1" outlineLevel="2" x14ac:dyDescent="0.2">
      <c r="A335" s="5" t="s">
        <v>2330</v>
      </c>
      <c r="B335" s="5" t="s">
        <v>2334</v>
      </c>
      <c r="C335" s="5" t="s">
        <v>2335</v>
      </c>
      <c r="D335" s="5" t="s">
        <v>24</v>
      </c>
      <c r="E335" s="5" t="s">
        <v>2336</v>
      </c>
      <c r="F335" s="5" t="s">
        <v>1193</v>
      </c>
      <c r="G335" s="5">
        <v>54.99</v>
      </c>
      <c r="H335" s="6">
        <v>29.14</v>
      </c>
      <c r="I335" s="13">
        <v>1</v>
      </c>
      <c r="J335" s="6">
        <v>0</v>
      </c>
      <c r="K335" s="13">
        <v>0</v>
      </c>
      <c r="L335" s="6">
        <v>29.14</v>
      </c>
      <c r="M335" s="13">
        <v>1</v>
      </c>
      <c r="N335" s="6">
        <f t="shared" si="13"/>
        <v>24.768999999999998</v>
      </c>
    </row>
    <row r="336" spans="1:14" ht="15.75" customHeight="1" outlineLevel="2" x14ac:dyDescent="0.2">
      <c r="A336" s="5" t="s">
        <v>2343</v>
      </c>
      <c r="B336" s="5" t="s">
        <v>2346</v>
      </c>
      <c r="C336" s="5" t="s">
        <v>2347</v>
      </c>
      <c r="D336" s="5" t="s">
        <v>24</v>
      </c>
      <c r="E336" s="5"/>
      <c r="F336" s="5" t="s">
        <v>1193</v>
      </c>
      <c r="G336" s="5">
        <v>59.99</v>
      </c>
      <c r="H336" s="6">
        <v>448.67</v>
      </c>
      <c r="I336" s="13">
        <v>14</v>
      </c>
      <c r="J336" s="6">
        <v>0</v>
      </c>
      <c r="K336" s="13">
        <v>0</v>
      </c>
      <c r="L336" s="6">
        <v>448.67</v>
      </c>
      <c r="M336" s="13">
        <v>14</v>
      </c>
      <c r="N336" s="6">
        <f t="shared" si="13"/>
        <v>381.36950000000002</v>
      </c>
    </row>
    <row r="337" spans="1:14" ht="15.75" customHeight="1" outlineLevel="2" x14ac:dyDescent="0.2">
      <c r="A337" s="5" t="s">
        <v>2352</v>
      </c>
      <c r="B337" s="5" t="s">
        <v>2362</v>
      </c>
      <c r="C337" s="5" t="s">
        <v>2363</v>
      </c>
      <c r="D337" s="5" t="s">
        <v>24</v>
      </c>
      <c r="E337" s="5" t="s">
        <v>2364</v>
      </c>
      <c r="F337" s="5" t="s">
        <v>1193</v>
      </c>
      <c r="G337" s="5">
        <v>29.99</v>
      </c>
      <c r="H337" s="6">
        <v>160.11000000000001</v>
      </c>
      <c r="I337" s="13">
        <v>10</v>
      </c>
      <c r="J337" s="6">
        <v>0</v>
      </c>
      <c r="K337" s="13">
        <v>0</v>
      </c>
      <c r="L337" s="6">
        <v>160.11000000000001</v>
      </c>
      <c r="M337" s="13">
        <v>10</v>
      </c>
      <c r="N337" s="6">
        <f t="shared" si="13"/>
        <v>136.09350000000001</v>
      </c>
    </row>
    <row r="338" spans="1:14" ht="15.75" customHeight="1" outlineLevel="2" x14ac:dyDescent="0.2">
      <c r="A338" s="5" t="s">
        <v>2365</v>
      </c>
      <c r="B338" s="5" t="s">
        <v>2369</v>
      </c>
      <c r="C338" s="5" t="s">
        <v>2370</v>
      </c>
      <c r="D338" s="5" t="s">
        <v>24</v>
      </c>
      <c r="E338" s="5" t="s">
        <v>2371</v>
      </c>
      <c r="F338" s="5" t="s">
        <v>1193</v>
      </c>
      <c r="G338" s="5">
        <v>29.99</v>
      </c>
      <c r="H338" s="6">
        <v>97.15</v>
      </c>
      <c r="I338" s="13">
        <v>6</v>
      </c>
      <c r="J338" s="6">
        <v>0</v>
      </c>
      <c r="K338" s="13">
        <v>0</v>
      </c>
      <c r="L338" s="6">
        <v>97.15</v>
      </c>
      <c r="M338" s="13">
        <v>6</v>
      </c>
      <c r="N338" s="6">
        <f t="shared" si="13"/>
        <v>82.577500000000001</v>
      </c>
    </row>
    <row r="339" spans="1:14" ht="15.75" customHeight="1" outlineLevel="2" x14ac:dyDescent="0.2">
      <c r="A339" s="5" t="s">
        <v>2372</v>
      </c>
      <c r="B339" s="5" t="s">
        <v>2375</v>
      </c>
      <c r="C339" s="5" t="s">
        <v>2376</v>
      </c>
      <c r="D339" s="5" t="s">
        <v>24</v>
      </c>
      <c r="E339" s="5"/>
      <c r="F339" s="5" t="s">
        <v>1193</v>
      </c>
      <c r="G339" s="5">
        <v>44.99</v>
      </c>
      <c r="H339" s="6">
        <v>72.42</v>
      </c>
      <c r="I339" s="13">
        <v>3</v>
      </c>
      <c r="J339" s="6">
        <v>0</v>
      </c>
      <c r="K339" s="13">
        <v>0</v>
      </c>
      <c r="L339" s="6">
        <v>72.42</v>
      </c>
      <c r="M339" s="13">
        <v>3</v>
      </c>
      <c r="N339" s="6">
        <f t="shared" si="13"/>
        <v>61.557000000000002</v>
      </c>
    </row>
    <row r="340" spans="1:14" ht="15.75" customHeight="1" outlineLevel="2" x14ac:dyDescent="0.2">
      <c r="A340" s="5" t="s">
        <v>2379</v>
      </c>
      <c r="B340" s="5" t="s">
        <v>2380</v>
      </c>
      <c r="C340" s="5" t="s">
        <v>2381</v>
      </c>
      <c r="D340" s="5" t="s">
        <v>24</v>
      </c>
      <c r="E340" s="5" t="s">
        <v>2382</v>
      </c>
      <c r="F340" s="5" t="s">
        <v>1193</v>
      </c>
      <c r="G340" s="5">
        <v>39.99</v>
      </c>
      <c r="H340" s="6">
        <v>85.56</v>
      </c>
      <c r="I340" s="13">
        <v>4</v>
      </c>
      <c r="J340" s="6">
        <v>0</v>
      </c>
      <c r="K340" s="13">
        <v>0</v>
      </c>
      <c r="L340" s="6">
        <v>85.56</v>
      </c>
      <c r="M340" s="13">
        <v>4</v>
      </c>
      <c r="N340" s="6">
        <f t="shared" si="13"/>
        <v>72.725999999999999</v>
      </c>
    </row>
    <row r="341" spans="1:14" ht="15.75" customHeight="1" outlineLevel="2" x14ac:dyDescent="0.2">
      <c r="A341" s="5" t="s">
        <v>2387</v>
      </c>
      <c r="B341" s="5" t="s">
        <v>2388</v>
      </c>
      <c r="C341" s="5" t="s">
        <v>2389</v>
      </c>
      <c r="D341" s="5" t="s">
        <v>24</v>
      </c>
      <c r="E341" s="5"/>
      <c r="F341" s="5" t="s">
        <v>1193</v>
      </c>
      <c r="G341" s="5">
        <v>44.99</v>
      </c>
      <c r="H341" s="6">
        <v>146.66</v>
      </c>
      <c r="I341" s="13">
        <v>6</v>
      </c>
      <c r="J341" s="6">
        <v>0</v>
      </c>
      <c r="K341" s="13">
        <v>0</v>
      </c>
      <c r="L341" s="6">
        <v>146.66</v>
      </c>
      <c r="M341" s="13">
        <v>6</v>
      </c>
      <c r="N341" s="6">
        <f t="shared" si="13"/>
        <v>124.66099999999999</v>
      </c>
    </row>
    <row r="342" spans="1:14" ht="15.75" customHeight="1" outlineLevel="2" x14ac:dyDescent="0.2">
      <c r="A342" s="5" t="s">
        <v>2395</v>
      </c>
      <c r="B342" s="5" t="s">
        <v>2399</v>
      </c>
      <c r="C342" s="5" t="s">
        <v>2400</v>
      </c>
      <c r="D342" s="5" t="s">
        <v>24</v>
      </c>
      <c r="E342" s="5" t="s">
        <v>2401</v>
      </c>
      <c r="F342" s="5" t="s">
        <v>1193</v>
      </c>
      <c r="G342" s="5">
        <v>39.99</v>
      </c>
      <c r="H342" s="6">
        <v>106.75</v>
      </c>
      <c r="I342" s="13">
        <v>5</v>
      </c>
      <c r="J342" s="6">
        <v>0</v>
      </c>
      <c r="K342" s="13">
        <v>0</v>
      </c>
      <c r="L342" s="6">
        <v>106.75</v>
      </c>
      <c r="M342" s="13">
        <v>5</v>
      </c>
      <c r="N342" s="6">
        <f t="shared" si="13"/>
        <v>90.737499999999997</v>
      </c>
    </row>
    <row r="343" spans="1:14" ht="15.75" customHeight="1" outlineLevel="1" x14ac:dyDescent="0.2">
      <c r="A343" s="5"/>
      <c r="B343" s="5"/>
      <c r="C343" s="5"/>
      <c r="D343" s="5"/>
      <c r="E343" s="5"/>
      <c r="F343" s="7" t="s">
        <v>2410</v>
      </c>
      <c r="G343" s="40"/>
      <c r="H343" s="8">
        <f t="shared" ref="H343:N343" si="14">SUBTOTAL(9,H224:H342)</f>
        <v>26397.1</v>
      </c>
      <c r="I343" s="14">
        <f t="shared" si="14"/>
        <v>898</v>
      </c>
      <c r="J343" s="8">
        <f t="shared" si="14"/>
        <v>0</v>
      </c>
      <c r="K343" s="14">
        <f t="shared" si="14"/>
        <v>0</v>
      </c>
      <c r="L343" s="8">
        <f t="shared" si="14"/>
        <v>26397.1</v>
      </c>
      <c r="M343" s="14">
        <f t="shared" si="14"/>
        <v>898</v>
      </c>
      <c r="N343" s="8">
        <f t="shared" si="14"/>
        <v>22437.534999999989</v>
      </c>
    </row>
    <row r="344" spans="1:14" ht="15.75" customHeight="1" x14ac:dyDescent="0.2">
      <c r="A344" s="5"/>
      <c r="B344" s="5"/>
      <c r="C344" s="5"/>
      <c r="D344" s="5"/>
      <c r="E344" s="5"/>
      <c r="F344" s="4" t="s">
        <v>2407</v>
      </c>
      <c r="G344" s="41"/>
      <c r="H344" s="9">
        <f t="shared" ref="H344:N344" si="15">SUBTOTAL(9,H2:H342)</f>
        <v>138537.46000000002</v>
      </c>
      <c r="I344" s="12">
        <f t="shared" si="15"/>
        <v>4482</v>
      </c>
      <c r="J344" s="9">
        <f t="shared" si="15"/>
        <v>0</v>
      </c>
      <c r="K344" s="12">
        <f t="shared" si="15"/>
        <v>0</v>
      </c>
      <c r="L344" s="9">
        <f t="shared" si="15"/>
        <v>138537.46000000002</v>
      </c>
      <c r="M344" s="12">
        <f t="shared" si="15"/>
        <v>4482</v>
      </c>
      <c r="N344" s="9">
        <f t="shared" si="15"/>
        <v>121052.81979999998</v>
      </c>
    </row>
  </sheetData>
  <sortState ref="A2:N340">
    <sortCondition ref="F2:F340"/>
    <sortCondition ref="A2:A3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2"/>
  <sheetViews>
    <sheetView workbookViewId="0">
      <pane ySplit="1" topLeftCell="A265" activePane="bottomLeft" state="frozen"/>
      <selection pane="bottomLeft" activeCell="F282" sqref="F282"/>
    </sheetView>
  </sheetViews>
  <sheetFormatPr defaultRowHeight="15.75" customHeight="1" outlineLevelRow="2" x14ac:dyDescent="0.2"/>
  <cols>
    <col min="1" max="1" width="30.125" style="1" bestFit="1" customWidth="1"/>
    <col min="2" max="2" width="7.625" style="1" bestFit="1" customWidth="1"/>
    <col min="3" max="3" width="12.25" style="1" bestFit="1" customWidth="1"/>
    <col min="4" max="4" width="13.625" style="1" bestFit="1" customWidth="1"/>
    <col min="5" max="5" width="10.25" style="1" bestFit="1" customWidth="1"/>
    <col min="6" max="6" width="12.25" style="1" bestFit="1" customWidth="1"/>
    <col min="7" max="7" width="5.875" style="1" bestFit="1" customWidth="1"/>
    <col min="8" max="8" width="8.5" style="1" bestFit="1" customWidth="1"/>
    <col min="9" max="9" width="8.125" style="31" bestFit="1" customWidth="1"/>
    <col min="10" max="10" width="9.875" style="1" bestFit="1" customWidth="1"/>
    <col min="11" max="11" width="9.5" style="11" bestFit="1" customWidth="1"/>
    <col min="12" max="12" width="11.5" style="1" bestFit="1" customWidth="1"/>
    <col min="13" max="13" width="7.375" style="11" bestFit="1" customWidth="1"/>
    <col min="14" max="14" width="8.625" style="1" customWidth="1"/>
    <col min="15" max="15" width="8" style="11" customWidth="1"/>
    <col min="16" max="16" width="9.875" style="16" bestFit="1" customWidth="1"/>
    <col min="17" max="17" width="10.625" style="16" bestFit="1" customWidth="1"/>
    <col min="18" max="18" width="10.375" style="16" bestFit="1" customWidth="1"/>
    <col min="19" max="16384" width="9" style="1"/>
  </cols>
  <sheetData>
    <row r="1" spans="1:18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2" t="s">
        <v>8</v>
      </c>
      <c r="J1" s="4" t="s">
        <v>9</v>
      </c>
      <c r="K1" s="12" t="s">
        <v>10</v>
      </c>
      <c r="L1" s="4" t="s">
        <v>11</v>
      </c>
      <c r="M1" s="12" t="s">
        <v>12</v>
      </c>
      <c r="N1" s="4" t="s">
        <v>2406</v>
      </c>
      <c r="O1" s="12" t="s">
        <v>2411</v>
      </c>
      <c r="P1" s="17" t="s">
        <v>2416</v>
      </c>
      <c r="Q1" s="17" t="s">
        <v>2417</v>
      </c>
      <c r="R1" s="17" t="s">
        <v>2412</v>
      </c>
    </row>
    <row r="2" spans="1:18" ht="15.75" customHeight="1" outlineLevel="2" x14ac:dyDescent="0.2">
      <c r="A2" s="5" t="s">
        <v>18</v>
      </c>
      <c r="B2" s="5" t="s">
        <v>19</v>
      </c>
      <c r="C2" s="5" t="s">
        <v>20</v>
      </c>
      <c r="D2" s="5" t="s">
        <v>21</v>
      </c>
      <c r="E2" s="5"/>
      <c r="F2" s="5" t="s">
        <v>17</v>
      </c>
      <c r="G2" s="5">
        <v>89.99</v>
      </c>
      <c r="H2" s="6">
        <v>89.99</v>
      </c>
      <c r="I2" s="13">
        <v>1</v>
      </c>
      <c r="J2" s="6">
        <v>243</v>
      </c>
      <c r="K2" s="13">
        <v>6</v>
      </c>
      <c r="L2" s="6">
        <v>-153.01</v>
      </c>
      <c r="M2" s="13">
        <v>-5</v>
      </c>
      <c r="N2" s="6">
        <f>L2*0.75</f>
        <v>-114.75749999999999</v>
      </c>
      <c r="O2" s="13">
        <v>10</v>
      </c>
      <c r="P2" s="18">
        <v>8.4764549999999996</v>
      </c>
      <c r="Q2" s="18">
        <f>I2*P2</f>
        <v>8.4764549999999996</v>
      </c>
      <c r="R2" s="18">
        <f>N2-Q2</f>
        <v>-123.23395499999999</v>
      </c>
    </row>
    <row r="3" spans="1:18" ht="15.75" customHeight="1" outlineLevel="2" x14ac:dyDescent="0.2">
      <c r="A3" s="5" t="s">
        <v>37</v>
      </c>
      <c r="B3" s="5" t="s">
        <v>42</v>
      </c>
      <c r="C3" s="5" t="s">
        <v>43</v>
      </c>
      <c r="D3" s="5" t="s">
        <v>21</v>
      </c>
      <c r="E3" s="5"/>
      <c r="F3" s="5" t="s">
        <v>17</v>
      </c>
      <c r="G3" s="5">
        <v>99.99</v>
      </c>
      <c r="H3" s="6">
        <v>0</v>
      </c>
      <c r="I3" s="13">
        <v>0</v>
      </c>
      <c r="J3" s="6">
        <v>180</v>
      </c>
      <c r="K3" s="13">
        <v>4</v>
      </c>
      <c r="L3" s="6">
        <v>-180</v>
      </c>
      <c r="M3" s="13">
        <v>-4</v>
      </c>
      <c r="N3" s="6">
        <f>L3*0.75</f>
        <v>-135</v>
      </c>
      <c r="O3" s="13">
        <v>14</v>
      </c>
      <c r="P3" s="18">
        <v>9.9080929999999992</v>
      </c>
      <c r="Q3" s="18">
        <f>I3*P3</f>
        <v>0</v>
      </c>
      <c r="R3" s="18">
        <f>N3-Q3</f>
        <v>-135</v>
      </c>
    </row>
    <row r="4" spans="1:18" ht="15.75" customHeight="1" outlineLevel="2" x14ac:dyDescent="0.2">
      <c r="A4" s="5" t="s">
        <v>53</v>
      </c>
      <c r="B4" s="5" t="s">
        <v>58</v>
      </c>
      <c r="C4" s="5" t="s">
        <v>59</v>
      </c>
      <c r="D4" s="5" t="s">
        <v>21</v>
      </c>
      <c r="E4" s="5"/>
      <c r="F4" s="5" t="s">
        <v>17</v>
      </c>
      <c r="G4" s="5">
        <v>59.98</v>
      </c>
      <c r="H4" s="6">
        <v>281.89999999999998</v>
      </c>
      <c r="I4" s="13">
        <v>9</v>
      </c>
      <c r="J4" s="6">
        <v>0</v>
      </c>
      <c r="K4" s="13">
        <v>0</v>
      </c>
      <c r="L4" s="6">
        <v>281.89999999999998</v>
      </c>
      <c r="M4" s="13">
        <v>9</v>
      </c>
      <c r="N4" s="6">
        <f>L4*0.75</f>
        <v>211.42499999999998</v>
      </c>
      <c r="O4" s="13">
        <v>7</v>
      </c>
      <c r="P4" s="18">
        <v>7.8171015000000006</v>
      </c>
      <c r="Q4" s="18">
        <f>I4*P4</f>
        <v>70.353913500000004</v>
      </c>
      <c r="R4" s="18">
        <f>N4-Q4</f>
        <v>141.07108649999998</v>
      </c>
    </row>
    <row r="5" spans="1:18" ht="15.75" customHeight="1" outlineLevel="2" x14ac:dyDescent="0.2">
      <c r="A5" s="5" t="s">
        <v>77</v>
      </c>
      <c r="B5" s="5" t="s">
        <v>80</v>
      </c>
      <c r="C5" s="5" t="s">
        <v>81</v>
      </c>
      <c r="D5" s="5" t="s">
        <v>21</v>
      </c>
      <c r="E5" s="5"/>
      <c r="F5" s="5" t="s">
        <v>17</v>
      </c>
      <c r="G5" s="5">
        <v>34.979999999999997</v>
      </c>
      <c r="H5" s="6">
        <v>94.44</v>
      </c>
      <c r="I5" s="13">
        <v>6</v>
      </c>
      <c r="J5" s="6">
        <v>0</v>
      </c>
      <c r="K5" s="13">
        <v>0</v>
      </c>
      <c r="L5" s="6">
        <v>94.44</v>
      </c>
      <c r="M5" s="13">
        <v>6</v>
      </c>
      <c r="N5" s="6">
        <f>L5*0.75</f>
        <v>70.83</v>
      </c>
      <c r="O5" s="13">
        <v>4</v>
      </c>
      <c r="P5" s="18">
        <v>7.0914480000000006</v>
      </c>
      <c r="Q5" s="18">
        <f>I5*P5</f>
        <v>42.548688000000006</v>
      </c>
      <c r="R5" s="18">
        <f>N5-Q5</f>
        <v>28.281311999999993</v>
      </c>
    </row>
    <row r="6" spans="1:18" ht="15.75" customHeight="1" outlineLevel="2" x14ac:dyDescent="0.2">
      <c r="A6" s="5" t="s">
        <v>86</v>
      </c>
      <c r="B6" s="5" t="s">
        <v>89</v>
      </c>
      <c r="C6" s="5" t="s">
        <v>90</v>
      </c>
      <c r="D6" s="5" t="s">
        <v>21</v>
      </c>
      <c r="E6" s="5"/>
      <c r="F6" s="5" t="s">
        <v>17</v>
      </c>
      <c r="G6" s="5">
        <v>64.989999999999995</v>
      </c>
      <c r="H6" s="6">
        <v>0</v>
      </c>
      <c r="I6" s="13">
        <v>0</v>
      </c>
      <c r="J6" s="6">
        <v>87.75</v>
      </c>
      <c r="K6" s="13">
        <v>3</v>
      </c>
      <c r="L6" s="6">
        <v>-87.75</v>
      </c>
      <c r="M6" s="13">
        <v>-3</v>
      </c>
      <c r="N6" s="6">
        <f>L6*0.75</f>
        <v>-65.8125</v>
      </c>
      <c r="O6" s="13">
        <v>7</v>
      </c>
      <c r="P6" s="18">
        <v>7.8171015000000006</v>
      </c>
      <c r="Q6" s="18">
        <f>I6*P6</f>
        <v>0</v>
      </c>
      <c r="R6" s="18">
        <f>N6-Q6</f>
        <v>-65.8125</v>
      </c>
    </row>
    <row r="7" spans="1:18" ht="15.75" customHeight="1" outlineLevel="2" x14ac:dyDescent="0.2">
      <c r="A7" s="5" t="s">
        <v>94</v>
      </c>
      <c r="B7" s="5" t="s">
        <v>99</v>
      </c>
      <c r="C7" s="5" t="s">
        <v>100</v>
      </c>
      <c r="D7" s="5" t="s">
        <v>21</v>
      </c>
      <c r="E7" s="5"/>
      <c r="F7" s="5" t="s">
        <v>17</v>
      </c>
      <c r="G7" s="5">
        <v>39.979999999999997</v>
      </c>
      <c r="H7" s="6">
        <v>77.97</v>
      </c>
      <c r="I7" s="13">
        <v>3</v>
      </c>
      <c r="J7" s="6">
        <v>0</v>
      </c>
      <c r="K7" s="13">
        <v>0</v>
      </c>
      <c r="L7" s="6">
        <v>77.97</v>
      </c>
      <c r="M7" s="13">
        <v>3</v>
      </c>
      <c r="N7" s="6">
        <f>L7*0.75</f>
        <v>58.477499999999999</v>
      </c>
      <c r="O7" s="13">
        <v>5</v>
      </c>
      <c r="P7" s="18">
        <v>7.3554324999999992</v>
      </c>
      <c r="Q7" s="18">
        <f>I7*P7</f>
        <v>22.066297499999997</v>
      </c>
      <c r="R7" s="18">
        <f>N7-Q7</f>
        <v>36.411202500000002</v>
      </c>
    </row>
    <row r="8" spans="1:18" ht="15.75" customHeight="1" outlineLevel="2" x14ac:dyDescent="0.2">
      <c r="A8" s="5" t="s">
        <v>117</v>
      </c>
      <c r="B8" s="5" t="s">
        <v>122</v>
      </c>
      <c r="C8" s="5" t="s">
        <v>123</v>
      </c>
      <c r="D8" s="5" t="s">
        <v>21</v>
      </c>
      <c r="E8" s="5"/>
      <c r="F8" s="5" t="s">
        <v>17</v>
      </c>
      <c r="G8" s="5">
        <v>59.98</v>
      </c>
      <c r="H8" s="6">
        <v>53.98</v>
      </c>
      <c r="I8" s="13">
        <v>2</v>
      </c>
      <c r="J8" s="6">
        <v>0</v>
      </c>
      <c r="K8" s="13">
        <v>0</v>
      </c>
      <c r="L8" s="6">
        <v>53.98</v>
      </c>
      <c r="M8" s="13">
        <v>2</v>
      </c>
      <c r="N8" s="6">
        <f>L8*0.75</f>
        <v>40.484999999999999</v>
      </c>
      <c r="O8" s="13">
        <v>7</v>
      </c>
      <c r="P8" s="18">
        <v>7.8171015000000006</v>
      </c>
      <c r="Q8" s="18">
        <f>I8*P8</f>
        <v>15.634203000000001</v>
      </c>
      <c r="R8" s="18">
        <f>N8-Q8</f>
        <v>24.850797</v>
      </c>
    </row>
    <row r="9" spans="1:18" ht="15.75" customHeight="1" outlineLevel="2" x14ac:dyDescent="0.2">
      <c r="A9" s="5" t="s">
        <v>124</v>
      </c>
      <c r="B9" s="5" t="s">
        <v>125</v>
      </c>
      <c r="C9" s="5" t="s">
        <v>126</v>
      </c>
      <c r="D9" s="5" t="s">
        <v>21</v>
      </c>
      <c r="E9" s="5"/>
      <c r="F9" s="5" t="s">
        <v>17</v>
      </c>
      <c r="G9" s="5">
        <v>89.99</v>
      </c>
      <c r="H9" s="6">
        <v>0</v>
      </c>
      <c r="I9" s="13">
        <v>0</v>
      </c>
      <c r="J9" s="6">
        <v>40.5</v>
      </c>
      <c r="K9" s="13">
        <v>1</v>
      </c>
      <c r="L9" s="6">
        <v>-40.5</v>
      </c>
      <c r="M9" s="13">
        <v>-1</v>
      </c>
      <c r="N9" s="6">
        <f>L9*0.75</f>
        <v>-30.375</v>
      </c>
      <c r="O9" s="13">
        <v>10</v>
      </c>
      <c r="P9" s="18">
        <v>8.4764549999999996</v>
      </c>
      <c r="Q9" s="18">
        <f>I9*P9</f>
        <v>0</v>
      </c>
      <c r="R9" s="18">
        <f>N9-Q9</f>
        <v>-30.375</v>
      </c>
    </row>
    <row r="10" spans="1:18" ht="15.75" customHeight="1" outlineLevel="2" x14ac:dyDescent="0.2">
      <c r="A10" s="5" t="s">
        <v>129</v>
      </c>
      <c r="B10" s="5" t="s">
        <v>132</v>
      </c>
      <c r="C10" s="5" t="s">
        <v>133</v>
      </c>
      <c r="D10" s="5" t="s">
        <v>21</v>
      </c>
      <c r="E10" s="5"/>
      <c r="F10" s="5" t="s">
        <v>17</v>
      </c>
      <c r="G10" s="5">
        <v>64.989999999999995</v>
      </c>
      <c r="H10" s="6">
        <v>0</v>
      </c>
      <c r="I10" s="13">
        <v>0</v>
      </c>
      <c r="J10" s="6">
        <v>87.75</v>
      </c>
      <c r="K10" s="13">
        <v>3</v>
      </c>
      <c r="L10" s="6">
        <v>-87.75</v>
      </c>
      <c r="M10" s="13">
        <v>-3</v>
      </c>
      <c r="N10" s="6">
        <f>L10*0.75</f>
        <v>-65.8125</v>
      </c>
      <c r="O10" s="13">
        <v>6</v>
      </c>
      <c r="P10" s="18">
        <v>7.5531170000000003</v>
      </c>
      <c r="Q10" s="18">
        <f>I10*P10</f>
        <v>0</v>
      </c>
      <c r="R10" s="18">
        <f>N10-Q10</f>
        <v>-65.8125</v>
      </c>
    </row>
    <row r="11" spans="1:18" ht="15.75" customHeight="1" outlineLevel="2" x14ac:dyDescent="0.2">
      <c r="A11" s="5" t="s">
        <v>144</v>
      </c>
      <c r="B11" s="5" t="s">
        <v>147</v>
      </c>
      <c r="C11" s="5" t="s">
        <v>148</v>
      </c>
      <c r="D11" s="5" t="s">
        <v>21</v>
      </c>
      <c r="E11" s="5"/>
      <c r="F11" s="5" t="s">
        <v>17</v>
      </c>
      <c r="G11" s="5">
        <v>74.989999999999995</v>
      </c>
      <c r="H11" s="6">
        <v>0</v>
      </c>
      <c r="I11" s="13">
        <v>0</v>
      </c>
      <c r="J11" s="6">
        <v>101.25</v>
      </c>
      <c r="K11" s="13">
        <v>3</v>
      </c>
      <c r="L11" s="6">
        <v>-101.25</v>
      </c>
      <c r="M11" s="13">
        <v>-3</v>
      </c>
      <c r="N11" s="6">
        <f>L11*0.75</f>
        <v>-75.9375</v>
      </c>
      <c r="O11" s="13">
        <v>6</v>
      </c>
      <c r="P11" s="18">
        <v>7.5531170000000003</v>
      </c>
      <c r="Q11" s="18">
        <f>I11*P11</f>
        <v>0</v>
      </c>
      <c r="R11" s="18">
        <f>N11-Q11</f>
        <v>-75.9375</v>
      </c>
    </row>
    <row r="12" spans="1:18" ht="15.75" customHeight="1" outlineLevel="2" x14ac:dyDescent="0.2">
      <c r="A12" s="5" t="s">
        <v>152</v>
      </c>
      <c r="B12" s="5" t="s">
        <v>157</v>
      </c>
      <c r="C12" s="5" t="s">
        <v>158</v>
      </c>
      <c r="D12" s="5" t="s">
        <v>21</v>
      </c>
      <c r="E12" s="5"/>
      <c r="F12" s="5" t="s">
        <v>17</v>
      </c>
      <c r="G12" s="5">
        <v>69.98</v>
      </c>
      <c r="H12" s="6">
        <v>219.45</v>
      </c>
      <c r="I12" s="13">
        <v>5</v>
      </c>
      <c r="J12" s="6">
        <v>14</v>
      </c>
      <c r="K12" s="13">
        <v>0</v>
      </c>
      <c r="L12" s="6">
        <v>205.45</v>
      </c>
      <c r="M12" s="13">
        <v>5</v>
      </c>
      <c r="N12" s="6">
        <f>L12*0.75</f>
        <v>154.08749999999998</v>
      </c>
      <c r="O12" s="13">
        <v>9</v>
      </c>
      <c r="P12" s="18">
        <v>8.2787705000000003</v>
      </c>
      <c r="Q12" s="18">
        <f>I12*P12</f>
        <v>41.393852500000001</v>
      </c>
      <c r="R12" s="18">
        <f>N12-Q12</f>
        <v>112.69364749999997</v>
      </c>
    </row>
    <row r="13" spans="1:18" ht="15.75" customHeight="1" outlineLevel="2" x14ac:dyDescent="0.2">
      <c r="A13" s="5" t="s">
        <v>168</v>
      </c>
      <c r="B13" s="5" t="s">
        <v>169</v>
      </c>
      <c r="C13" s="5" t="s">
        <v>170</v>
      </c>
      <c r="D13" s="5" t="s">
        <v>21</v>
      </c>
      <c r="E13" s="5"/>
      <c r="F13" s="5" t="s">
        <v>17</v>
      </c>
      <c r="G13" s="5">
        <v>69.989999999999995</v>
      </c>
      <c r="H13" s="6">
        <v>164.5</v>
      </c>
      <c r="I13" s="13">
        <v>5</v>
      </c>
      <c r="J13" s="6">
        <v>94.5</v>
      </c>
      <c r="K13" s="13">
        <v>3</v>
      </c>
      <c r="L13" s="6">
        <v>70</v>
      </c>
      <c r="M13" s="13">
        <v>2</v>
      </c>
      <c r="N13" s="6">
        <f>L13*0.75</f>
        <v>52.5</v>
      </c>
      <c r="O13" s="13">
        <v>7</v>
      </c>
      <c r="P13" s="18">
        <v>7.8171015000000006</v>
      </c>
      <c r="Q13" s="18">
        <f>I13*P13</f>
        <v>39.085507500000006</v>
      </c>
      <c r="R13" s="18">
        <f>N13-Q13</f>
        <v>13.414492499999994</v>
      </c>
    </row>
    <row r="14" spans="1:18" ht="15.75" customHeight="1" outlineLevel="2" x14ac:dyDescent="0.2">
      <c r="A14" s="5" t="s">
        <v>171</v>
      </c>
      <c r="B14" s="5" t="s">
        <v>176</v>
      </c>
      <c r="C14" s="5" t="s">
        <v>177</v>
      </c>
      <c r="D14" s="5" t="s">
        <v>21</v>
      </c>
      <c r="E14" s="5"/>
      <c r="F14" s="5" t="s">
        <v>17</v>
      </c>
      <c r="G14" s="5">
        <v>39.979999999999997</v>
      </c>
      <c r="H14" s="6">
        <v>331.84</v>
      </c>
      <c r="I14" s="13">
        <v>15</v>
      </c>
      <c r="J14" s="6">
        <v>0</v>
      </c>
      <c r="K14" s="13">
        <v>0</v>
      </c>
      <c r="L14" s="6">
        <v>331.84</v>
      </c>
      <c r="M14" s="13">
        <v>15</v>
      </c>
      <c r="N14" s="6">
        <f>L14*0.75</f>
        <v>248.88</v>
      </c>
      <c r="O14" s="13">
        <v>6</v>
      </c>
      <c r="P14" s="18">
        <v>7.5531170000000003</v>
      </c>
      <c r="Q14" s="18">
        <f>I14*P14</f>
        <v>113.296755</v>
      </c>
      <c r="R14" s="18">
        <f>N14-Q14</f>
        <v>135.58324499999998</v>
      </c>
    </row>
    <row r="15" spans="1:18" ht="15.75" customHeight="1" outlineLevel="2" x14ac:dyDescent="0.2">
      <c r="A15" s="5" t="s">
        <v>82</v>
      </c>
      <c r="B15" s="5" t="s">
        <v>83</v>
      </c>
      <c r="C15" s="5" t="s">
        <v>84</v>
      </c>
      <c r="D15" s="5" t="s">
        <v>85</v>
      </c>
      <c r="E15" s="5"/>
      <c r="F15" s="5" t="s">
        <v>17</v>
      </c>
      <c r="G15" s="5">
        <v>49.99</v>
      </c>
      <c r="H15" s="6">
        <v>32.49</v>
      </c>
      <c r="I15" s="13">
        <v>1</v>
      </c>
      <c r="J15" s="6">
        <v>0</v>
      </c>
      <c r="K15" s="13">
        <v>0</v>
      </c>
      <c r="L15" s="6">
        <v>32.49</v>
      </c>
      <c r="M15" s="13">
        <v>1</v>
      </c>
      <c r="N15" s="6">
        <f>L15*0.75</f>
        <v>24.3675</v>
      </c>
      <c r="O15" s="13">
        <v>1</v>
      </c>
      <c r="P15" s="18">
        <v>24</v>
      </c>
      <c r="Q15" s="18">
        <f>I15*P15</f>
        <v>24</v>
      </c>
      <c r="R15" s="18">
        <f>N15-Q15</f>
        <v>0.36749999999999972</v>
      </c>
    </row>
    <row r="16" spans="1:18" ht="15.75" customHeight="1" outlineLevel="2" x14ac:dyDescent="0.2">
      <c r="A16" s="5" t="s">
        <v>82</v>
      </c>
      <c r="B16" s="5" t="s">
        <v>83</v>
      </c>
      <c r="C16" s="5" t="s">
        <v>84</v>
      </c>
      <c r="D16" s="5" t="s">
        <v>85</v>
      </c>
      <c r="E16" s="5"/>
      <c r="F16" s="5" t="s">
        <v>17</v>
      </c>
      <c r="G16" s="5">
        <v>49.99</v>
      </c>
      <c r="H16" s="6">
        <v>21.6</v>
      </c>
      <c r="I16" s="13">
        <v>4</v>
      </c>
      <c r="J16" s="6">
        <v>0</v>
      </c>
      <c r="K16" s="13">
        <v>0</v>
      </c>
      <c r="L16" s="6">
        <v>21.6</v>
      </c>
      <c r="M16" s="13">
        <v>4</v>
      </c>
      <c r="N16" s="6">
        <f>L16*0.75</f>
        <v>16.200000000000003</v>
      </c>
      <c r="O16" s="13">
        <v>1</v>
      </c>
      <c r="P16" s="18">
        <v>0</v>
      </c>
      <c r="Q16" s="18">
        <f>I16*P16</f>
        <v>0</v>
      </c>
      <c r="R16" s="18">
        <f>N16-Q16</f>
        <v>16.200000000000003</v>
      </c>
    </row>
    <row r="17" spans="1:18" ht="15.75" customHeight="1" outlineLevel="2" x14ac:dyDescent="0.2">
      <c r="A17" s="5" t="s">
        <v>91</v>
      </c>
      <c r="B17" s="5" t="s">
        <v>92</v>
      </c>
      <c r="C17" s="5" t="s">
        <v>93</v>
      </c>
      <c r="D17" s="5" t="s">
        <v>85</v>
      </c>
      <c r="E17" s="5"/>
      <c r="F17" s="5" t="s">
        <v>17</v>
      </c>
      <c r="G17" s="5">
        <v>59.99</v>
      </c>
      <c r="H17" s="6">
        <v>790</v>
      </c>
      <c r="I17" s="13">
        <v>125</v>
      </c>
      <c r="J17" s="6">
        <v>0</v>
      </c>
      <c r="K17" s="13">
        <v>0</v>
      </c>
      <c r="L17" s="6">
        <v>790</v>
      </c>
      <c r="M17" s="13">
        <v>125</v>
      </c>
      <c r="N17" s="6">
        <f>L17*0.75</f>
        <v>592.5</v>
      </c>
      <c r="O17" s="13">
        <v>1</v>
      </c>
      <c r="P17" s="18">
        <v>0</v>
      </c>
      <c r="Q17" s="18">
        <f>I17*P17</f>
        <v>0</v>
      </c>
      <c r="R17" s="18">
        <f>N17-Q17</f>
        <v>592.5</v>
      </c>
    </row>
    <row r="18" spans="1:18" ht="15.75" customHeight="1" outlineLevel="2" x14ac:dyDescent="0.2">
      <c r="A18" s="5" t="s">
        <v>149</v>
      </c>
      <c r="B18" s="5" t="s">
        <v>150</v>
      </c>
      <c r="C18" s="5" t="s">
        <v>151</v>
      </c>
      <c r="D18" s="5" t="s">
        <v>85</v>
      </c>
      <c r="E18" s="5"/>
      <c r="F18" s="5" t="s">
        <v>17</v>
      </c>
      <c r="G18" s="5">
        <v>54.99</v>
      </c>
      <c r="H18" s="6">
        <v>35.74</v>
      </c>
      <c r="I18" s="13">
        <v>1</v>
      </c>
      <c r="J18" s="6">
        <v>0</v>
      </c>
      <c r="K18" s="13">
        <v>0</v>
      </c>
      <c r="L18" s="6">
        <v>35.74</v>
      </c>
      <c r="M18" s="13">
        <v>1</v>
      </c>
      <c r="N18" s="6">
        <f>L18*0.75</f>
        <v>26.805</v>
      </c>
      <c r="O18" s="13">
        <v>1</v>
      </c>
      <c r="P18" s="18">
        <v>24</v>
      </c>
      <c r="Q18" s="18">
        <f>I18*P18</f>
        <v>24</v>
      </c>
      <c r="R18" s="18">
        <f>N18-Q18</f>
        <v>2.8049999999999997</v>
      </c>
    </row>
    <row r="19" spans="1:18" ht="15.75" customHeight="1" outlineLevel="2" x14ac:dyDescent="0.2">
      <c r="A19" s="5" t="s">
        <v>149</v>
      </c>
      <c r="B19" s="5" t="s">
        <v>150</v>
      </c>
      <c r="C19" s="5" t="s">
        <v>151</v>
      </c>
      <c r="D19" s="5" t="s">
        <v>85</v>
      </c>
      <c r="E19" s="5"/>
      <c r="F19" s="5" t="s">
        <v>17</v>
      </c>
      <c r="G19" s="5">
        <v>54.99</v>
      </c>
      <c r="H19" s="6">
        <v>828.17</v>
      </c>
      <c r="I19" s="13">
        <v>150</v>
      </c>
      <c r="J19" s="6">
        <v>0</v>
      </c>
      <c r="K19" s="13">
        <v>0</v>
      </c>
      <c r="L19" s="6">
        <v>828.17</v>
      </c>
      <c r="M19" s="13">
        <v>150</v>
      </c>
      <c r="N19" s="6">
        <f>L19*0.75</f>
        <v>621.12749999999994</v>
      </c>
      <c r="O19" s="13">
        <v>1</v>
      </c>
      <c r="P19" s="18">
        <v>0</v>
      </c>
      <c r="Q19" s="18">
        <f>I19*P19</f>
        <v>0</v>
      </c>
      <c r="R19" s="18">
        <f>N19-Q19</f>
        <v>621.12749999999994</v>
      </c>
    </row>
    <row r="20" spans="1:18" ht="15.75" customHeight="1" outlineLevel="2" x14ac:dyDescent="0.2">
      <c r="A20" s="5" t="s">
        <v>161</v>
      </c>
      <c r="B20" s="5" t="s">
        <v>162</v>
      </c>
      <c r="C20" s="5" t="s">
        <v>163</v>
      </c>
      <c r="D20" s="5" t="s">
        <v>85</v>
      </c>
      <c r="E20" s="5"/>
      <c r="F20" s="5" t="s">
        <v>17</v>
      </c>
      <c r="G20" s="5">
        <v>64.989999999999995</v>
      </c>
      <c r="H20" s="6">
        <v>45.49</v>
      </c>
      <c r="I20" s="13">
        <v>1</v>
      </c>
      <c r="J20" s="6">
        <v>0</v>
      </c>
      <c r="K20" s="13">
        <v>0</v>
      </c>
      <c r="L20" s="6">
        <v>45.49</v>
      </c>
      <c r="M20" s="13">
        <v>1</v>
      </c>
      <c r="N20" s="6">
        <f>L20*0.75</f>
        <v>34.1175</v>
      </c>
      <c r="O20" s="13">
        <v>1</v>
      </c>
      <c r="P20" s="18">
        <v>24</v>
      </c>
      <c r="Q20" s="18">
        <f>I20*P20</f>
        <v>24</v>
      </c>
      <c r="R20" s="18">
        <f>N20-Q20</f>
        <v>10.1175</v>
      </c>
    </row>
    <row r="21" spans="1:18" ht="15.75" customHeight="1" outlineLevel="2" x14ac:dyDescent="0.2">
      <c r="A21" s="5" t="s">
        <v>161</v>
      </c>
      <c r="B21" s="5" t="s">
        <v>162</v>
      </c>
      <c r="C21" s="5" t="s">
        <v>163</v>
      </c>
      <c r="D21" s="5" t="s">
        <v>85</v>
      </c>
      <c r="E21" s="5"/>
      <c r="F21" s="5" t="s">
        <v>17</v>
      </c>
      <c r="G21" s="5">
        <v>64.989999999999995</v>
      </c>
      <c r="H21" s="6">
        <v>12.6</v>
      </c>
      <c r="I21" s="13">
        <v>2</v>
      </c>
      <c r="J21" s="6">
        <v>0</v>
      </c>
      <c r="K21" s="13">
        <v>0</v>
      </c>
      <c r="L21" s="6">
        <v>12.6</v>
      </c>
      <c r="M21" s="13">
        <v>2</v>
      </c>
      <c r="N21" s="6">
        <f>L21*0.75</f>
        <v>9.4499999999999993</v>
      </c>
      <c r="O21" s="13">
        <v>1</v>
      </c>
      <c r="P21" s="18">
        <v>0</v>
      </c>
      <c r="Q21" s="18">
        <f>I21*P21</f>
        <v>0</v>
      </c>
      <c r="R21" s="18">
        <f>N21-Q21</f>
        <v>9.4499999999999993</v>
      </c>
    </row>
    <row r="22" spans="1:18" ht="15.75" customHeight="1" outlineLevel="1" x14ac:dyDescent="0.2">
      <c r="A22" s="5"/>
      <c r="B22" s="5"/>
      <c r="C22" s="5"/>
      <c r="D22" s="5"/>
      <c r="E22" s="5"/>
      <c r="F22" s="7" t="s">
        <v>2408</v>
      </c>
      <c r="G22" s="7"/>
      <c r="H22" s="8">
        <f t="shared" ref="H22:N22" si="0">SUBTOTAL(9,H2:H21)</f>
        <v>3080.1599999999994</v>
      </c>
      <c r="I22" s="14">
        <f t="shared" si="0"/>
        <v>330</v>
      </c>
      <c r="J22" s="8">
        <f t="shared" si="0"/>
        <v>848.75</v>
      </c>
      <c r="K22" s="14">
        <f t="shared" si="0"/>
        <v>23</v>
      </c>
      <c r="L22" s="8">
        <f t="shared" si="0"/>
        <v>2231.4099999999994</v>
      </c>
      <c r="M22" s="14">
        <f t="shared" si="0"/>
        <v>307</v>
      </c>
      <c r="N22" s="8">
        <f t="shared" si="0"/>
        <v>1673.5574999999999</v>
      </c>
      <c r="O22" s="14"/>
      <c r="P22" s="19"/>
      <c r="Q22" s="19">
        <f>SUBTOTAL(9,Q2:Q21)</f>
        <v>424.85567200000003</v>
      </c>
      <c r="R22" s="19">
        <f>SUBTOTAL(9,R2:R21)</f>
        <v>1248.701828</v>
      </c>
    </row>
    <row r="23" spans="1:18" ht="15.75" customHeight="1" outlineLevel="2" x14ac:dyDescent="0.2">
      <c r="A23" s="5" t="s">
        <v>187</v>
      </c>
      <c r="B23" s="5" t="s">
        <v>188</v>
      </c>
      <c r="C23" s="5" t="s">
        <v>189</v>
      </c>
      <c r="D23" s="5" t="s">
        <v>21</v>
      </c>
      <c r="E23" s="5" t="s">
        <v>190</v>
      </c>
      <c r="F23" s="5" t="s">
        <v>191</v>
      </c>
      <c r="G23" s="5">
        <v>64.989999999999995</v>
      </c>
      <c r="H23" s="6">
        <v>29.25</v>
      </c>
      <c r="I23" s="13">
        <v>1</v>
      </c>
      <c r="J23" s="6">
        <v>0</v>
      </c>
      <c r="K23" s="13">
        <v>0</v>
      </c>
      <c r="L23" s="6">
        <v>29.25</v>
      </c>
      <c r="M23" s="13">
        <v>1</v>
      </c>
      <c r="N23" s="6">
        <f>L23*0.77</f>
        <v>22.522500000000001</v>
      </c>
      <c r="O23" s="13">
        <v>7</v>
      </c>
      <c r="P23" s="18">
        <v>7.8171015000000006</v>
      </c>
      <c r="Q23" s="18">
        <f>I23*P23</f>
        <v>7.8171015000000006</v>
      </c>
      <c r="R23" s="18">
        <f>N23-Q23</f>
        <v>14.705398500000001</v>
      </c>
    </row>
    <row r="24" spans="1:18" ht="15.75" customHeight="1" outlineLevel="2" x14ac:dyDescent="0.2">
      <c r="A24" s="5" t="s">
        <v>199</v>
      </c>
      <c r="B24" s="5" t="s">
        <v>200</v>
      </c>
      <c r="C24" s="5" t="s">
        <v>201</v>
      </c>
      <c r="D24" s="5" t="s">
        <v>21</v>
      </c>
      <c r="E24" s="5" t="s">
        <v>202</v>
      </c>
      <c r="F24" s="5" t="s">
        <v>191</v>
      </c>
      <c r="G24" s="5">
        <v>64.989999999999995</v>
      </c>
      <c r="H24" s="6">
        <v>50</v>
      </c>
      <c r="I24" s="13">
        <v>0</v>
      </c>
      <c r="J24" s="6">
        <v>0</v>
      </c>
      <c r="K24" s="13">
        <v>0</v>
      </c>
      <c r="L24" s="6">
        <v>50</v>
      </c>
      <c r="M24" s="13">
        <v>0</v>
      </c>
      <c r="N24" s="6">
        <f>L24*0.77</f>
        <v>38.5</v>
      </c>
      <c r="O24" s="13">
        <v>7</v>
      </c>
      <c r="P24" s="18">
        <v>7.8171015000000006</v>
      </c>
      <c r="Q24" s="18">
        <f>I24*P24</f>
        <v>0</v>
      </c>
      <c r="R24" s="18">
        <f>N24-Q24</f>
        <v>38.5</v>
      </c>
    </row>
    <row r="25" spans="1:18" ht="15.75" customHeight="1" outlineLevel="2" x14ac:dyDescent="0.2">
      <c r="A25" s="5" t="s">
        <v>238</v>
      </c>
      <c r="B25" s="5" t="s">
        <v>239</v>
      </c>
      <c r="C25" s="5" t="s">
        <v>240</v>
      </c>
      <c r="D25" s="5" t="s">
        <v>21</v>
      </c>
      <c r="E25" s="5" t="s">
        <v>241</v>
      </c>
      <c r="F25" s="5" t="s">
        <v>191</v>
      </c>
      <c r="G25" s="5">
        <v>54.99</v>
      </c>
      <c r="H25" s="6">
        <v>27.5</v>
      </c>
      <c r="I25" s="13">
        <v>1</v>
      </c>
      <c r="J25" s="6">
        <v>0</v>
      </c>
      <c r="K25" s="13">
        <v>0</v>
      </c>
      <c r="L25" s="6">
        <v>27.5</v>
      </c>
      <c r="M25" s="13">
        <v>1</v>
      </c>
      <c r="N25" s="6">
        <f>L25*0.77</f>
        <v>21.175000000000001</v>
      </c>
      <c r="O25" s="13">
        <v>6</v>
      </c>
      <c r="P25" s="18">
        <v>7.5531170000000003</v>
      </c>
      <c r="Q25" s="18">
        <f>I25*P25</f>
        <v>7.5531170000000003</v>
      </c>
      <c r="R25" s="18">
        <f>N25-Q25</f>
        <v>13.621883</v>
      </c>
    </row>
    <row r="26" spans="1:18" ht="15.75" customHeight="1" outlineLevel="2" x14ac:dyDescent="0.2">
      <c r="A26" s="5" t="s">
        <v>245</v>
      </c>
      <c r="B26" s="5" t="s">
        <v>246</v>
      </c>
      <c r="C26" s="5" t="s">
        <v>247</v>
      </c>
      <c r="D26" s="5" t="s">
        <v>21</v>
      </c>
      <c r="E26" s="5" t="s">
        <v>248</v>
      </c>
      <c r="F26" s="5" t="s">
        <v>191</v>
      </c>
      <c r="G26" s="5">
        <v>79.989999999999995</v>
      </c>
      <c r="H26" s="6">
        <v>145.97999999999999</v>
      </c>
      <c r="I26" s="13">
        <v>3</v>
      </c>
      <c r="J26" s="6">
        <v>0</v>
      </c>
      <c r="K26" s="13">
        <v>0</v>
      </c>
      <c r="L26" s="6">
        <v>145.97999999999999</v>
      </c>
      <c r="M26" s="13">
        <v>3</v>
      </c>
      <c r="N26" s="6">
        <f>L26*0.77</f>
        <v>112.40459999999999</v>
      </c>
      <c r="O26" s="13">
        <v>10</v>
      </c>
      <c r="P26" s="18">
        <v>8.4764549999999996</v>
      </c>
      <c r="Q26" s="18">
        <f>I26*P26</f>
        <v>25.429364999999997</v>
      </c>
      <c r="R26" s="18">
        <f>N26-Q26</f>
        <v>86.975234999999998</v>
      </c>
    </row>
    <row r="27" spans="1:18" ht="15.75" customHeight="1" outlineLevel="2" x14ac:dyDescent="0.2">
      <c r="A27" s="5" t="s">
        <v>260</v>
      </c>
      <c r="B27" s="5" t="s">
        <v>261</v>
      </c>
      <c r="C27" s="5" t="s">
        <v>262</v>
      </c>
      <c r="D27" s="5" t="s">
        <v>21</v>
      </c>
      <c r="E27" s="5" t="s">
        <v>263</v>
      </c>
      <c r="F27" s="5" t="s">
        <v>191</v>
      </c>
      <c r="G27" s="5">
        <v>39.99</v>
      </c>
      <c r="H27" s="6">
        <v>39.99</v>
      </c>
      <c r="I27" s="13">
        <v>1</v>
      </c>
      <c r="J27" s="6">
        <v>0</v>
      </c>
      <c r="K27" s="13">
        <v>0</v>
      </c>
      <c r="L27" s="6">
        <v>39.99</v>
      </c>
      <c r="M27" s="13">
        <v>1</v>
      </c>
      <c r="N27" s="6">
        <f>L27*0.77</f>
        <v>30.792300000000001</v>
      </c>
      <c r="O27" s="13">
        <v>3</v>
      </c>
      <c r="P27" s="18">
        <v>6.8937634999999995</v>
      </c>
      <c r="Q27" s="18">
        <f>I27*P27</f>
        <v>6.8937634999999995</v>
      </c>
      <c r="R27" s="18">
        <f>N27-Q27</f>
        <v>23.898536500000002</v>
      </c>
    </row>
    <row r="28" spans="1:18" ht="15.75" customHeight="1" outlineLevel="2" x14ac:dyDescent="0.2">
      <c r="A28" s="5" t="s">
        <v>267</v>
      </c>
      <c r="B28" s="5" t="s">
        <v>268</v>
      </c>
      <c r="C28" s="5" t="s">
        <v>269</v>
      </c>
      <c r="D28" s="5" t="s">
        <v>21</v>
      </c>
      <c r="E28" s="5" t="s">
        <v>270</v>
      </c>
      <c r="F28" s="5" t="s">
        <v>191</v>
      </c>
      <c r="G28" s="5">
        <v>84.99</v>
      </c>
      <c r="H28" s="6">
        <v>100</v>
      </c>
      <c r="I28" s="13">
        <v>2</v>
      </c>
      <c r="J28" s="6">
        <v>0</v>
      </c>
      <c r="K28" s="13">
        <v>0</v>
      </c>
      <c r="L28" s="6">
        <v>100</v>
      </c>
      <c r="M28" s="13">
        <v>2</v>
      </c>
      <c r="N28" s="6">
        <f>L28*0.77</f>
        <v>77</v>
      </c>
      <c r="O28" s="13">
        <v>10</v>
      </c>
      <c r="P28" s="18">
        <v>8.4764549999999996</v>
      </c>
      <c r="Q28" s="18">
        <f>I28*P28</f>
        <v>16.952909999999999</v>
      </c>
      <c r="R28" s="18">
        <f>N28-Q28</f>
        <v>60.047089999999997</v>
      </c>
    </row>
    <row r="29" spans="1:18" ht="15.75" customHeight="1" outlineLevel="2" x14ac:dyDescent="0.2">
      <c r="A29" s="5" t="s">
        <v>290</v>
      </c>
      <c r="B29" s="5" t="s">
        <v>293</v>
      </c>
      <c r="C29" s="5" t="s">
        <v>294</v>
      </c>
      <c r="D29" s="5" t="s">
        <v>21</v>
      </c>
      <c r="E29" s="5"/>
      <c r="F29" s="5" t="s">
        <v>191</v>
      </c>
      <c r="G29" s="5">
        <v>64.989999999999995</v>
      </c>
      <c r="H29" s="6">
        <v>100</v>
      </c>
      <c r="I29" s="13">
        <v>2</v>
      </c>
      <c r="J29" s="6">
        <v>0</v>
      </c>
      <c r="K29" s="13">
        <v>0</v>
      </c>
      <c r="L29" s="6">
        <v>100</v>
      </c>
      <c r="M29" s="13">
        <v>2</v>
      </c>
      <c r="N29" s="6">
        <f>L29*0.77</f>
        <v>77</v>
      </c>
      <c r="O29" s="13">
        <v>8</v>
      </c>
      <c r="P29" s="18">
        <v>8.0147859999999991</v>
      </c>
      <c r="Q29" s="18">
        <f>I29*P29</f>
        <v>16.029571999999998</v>
      </c>
      <c r="R29" s="18">
        <f>N29-Q29</f>
        <v>60.970427999999998</v>
      </c>
    </row>
    <row r="30" spans="1:18" ht="15.75" customHeight="1" outlineLevel="2" x14ac:dyDescent="0.2">
      <c r="A30" s="5" t="s">
        <v>311</v>
      </c>
      <c r="B30" s="5" t="s">
        <v>314</v>
      </c>
      <c r="C30" s="5" t="s">
        <v>315</v>
      </c>
      <c r="D30" s="5" t="s">
        <v>21</v>
      </c>
      <c r="E30" s="5"/>
      <c r="F30" s="5" t="s">
        <v>191</v>
      </c>
      <c r="G30" s="5">
        <v>84.99</v>
      </c>
      <c r="H30" s="6">
        <v>488.75</v>
      </c>
      <c r="I30" s="13">
        <v>13</v>
      </c>
      <c r="J30" s="6">
        <v>38.25</v>
      </c>
      <c r="K30" s="13">
        <v>1</v>
      </c>
      <c r="L30" s="6">
        <v>450.5</v>
      </c>
      <c r="M30" s="13">
        <v>12</v>
      </c>
      <c r="N30" s="6">
        <f>L30*0.77</f>
        <v>346.88499999999999</v>
      </c>
      <c r="O30" s="13">
        <v>11</v>
      </c>
      <c r="P30" s="18">
        <v>8.7404395000000008</v>
      </c>
      <c r="Q30" s="18">
        <f>I30*P30</f>
        <v>113.62571350000002</v>
      </c>
      <c r="R30" s="18">
        <f>N30-Q30</f>
        <v>233.25928649999997</v>
      </c>
    </row>
    <row r="31" spans="1:18" ht="15.75" customHeight="1" outlineLevel="2" x14ac:dyDescent="0.2">
      <c r="A31" s="5" t="s">
        <v>320</v>
      </c>
      <c r="B31" s="5" t="s">
        <v>323</v>
      </c>
      <c r="C31" s="5" t="s">
        <v>324</v>
      </c>
      <c r="D31" s="5" t="s">
        <v>21</v>
      </c>
      <c r="E31" s="5"/>
      <c r="F31" s="5" t="s">
        <v>191</v>
      </c>
      <c r="G31" s="5">
        <v>59.99</v>
      </c>
      <c r="H31" s="6">
        <v>54</v>
      </c>
      <c r="I31" s="13">
        <v>2</v>
      </c>
      <c r="J31" s="6">
        <v>297</v>
      </c>
      <c r="K31" s="13">
        <v>11</v>
      </c>
      <c r="L31" s="6">
        <v>-243</v>
      </c>
      <c r="M31" s="13">
        <v>-9</v>
      </c>
      <c r="N31" s="6">
        <f>L31*0.77</f>
        <v>-187.11</v>
      </c>
      <c r="O31" s="13">
        <v>7</v>
      </c>
      <c r="P31" s="18">
        <v>7.8171015000000006</v>
      </c>
      <c r="Q31" s="18">
        <f>I31*P31</f>
        <v>15.634203000000001</v>
      </c>
      <c r="R31" s="18">
        <f>N31-Q31</f>
        <v>-202.74420300000003</v>
      </c>
    </row>
    <row r="32" spans="1:18" ht="15.75" customHeight="1" outlineLevel="2" x14ac:dyDescent="0.2">
      <c r="A32" s="5" t="s">
        <v>325</v>
      </c>
      <c r="B32" s="5" t="s">
        <v>326</v>
      </c>
      <c r="C32" s="5" t="s">
        <v>327</v>
      </c>
      <c r="D32" s="5" t="s">
        <v>21</v>
      </c>
      <c r="E32" s="5" t="s">
        <v>328</v>
      </c>
      <c r="F32" s="5" t="s">
        <v>191</v>
      </c>
      <c r="G32" s="5">
        <v>59.99</v>
      </c>
      <c r="H32" s="6">
        <v>0</v>
      </c>
      <c r="I32" s="13">
        <v>0</v>
      </c>
      <c r="J32" s="6">
        <v>27</v>
      </c>
      <c r="K32" s="13">
        <v>1</v>
      </c>
      <c r="L32" s="6">
        <v>-27</v>
      </c>
      <c r="M32" s="13">
        <v>-1</v>
      </c>
      <c r="N32" s="6">
        <f>L32*0.77</f>
        <v>-20.79</v>
      </c>
      <c r="O32" s="13">
        <v>5</v>
      </c>
      <c r="P32" s="18">
        <v>7.3554324999999992</v>
      </c>
      <c r="Q32" s="18">
        <f>I32*P32</f>
        <v>0</v>
      </c>
      <c r="R32" s="18">
        <f>N32-Q32</f>
        <v>-20.79</v>
      </c>
    </row>
    <row r="33" spans="1:18" ht="15.75" customHeight="1" outlineLevel="2" x14ac:dyDescent="0.2">
      <c r="A33" s="5" t="s">
        <v>336</v>
      </c>
      <c r="B33" s="5" t="s">
        <v>341</v>
      </c>
      <c r="C33" s="5" t="s">
        <v>342</v>
      </c>
      <c r="D33" s="5" t="s">
        <v>21</v>
      </c>
      <c r="E33" s="5"/>
      <c r="F33" s="5" t="s">
        <v>191</v>
      </c>
      <c r="G33" s="5">
        <v>69.989999999999995</v>
      </c>
      <c r="H33" s="6">
        <v>69.989999999999995</v>
      </c>
      <c r="I33" s="13">
        <v>2</v>
      </c>
      <c r="J33" s="6">
        <v>746.5</v>
      </c>
      <c r="K33" s="13">
        <v>23</v>
      </c>
      <c r="L33" s="6">
        <v>-676.51</v>
      </c>
      <c r="M33" s="13">
        <v>-21</v>
      </c>
      <c r="N33" s="6">
        <f>L33*0.77</f>
        <v>-520.91269999999997</v>
      </c>
      <c r="O33" s="13">
        <v>8</v>
      </c>
      <c r="P33" s="18">
        <v>8.0147859999999991</v>
      </c>
      <c r="Q33" s="18">
        <f>I33*P33</f>
        <v>16.029571999999998</v>
      </c>
      <c r="R33" s="18">
        <f>N33-Q33</f>
        <v>-536.942272</v>
      </c>
    </row>
    <row r="34" spans="1:18" ht="15.75" customHeight="1" outlineLevel="2" x14ac:dyDescent="0.2">
      <c r="A34" s="5" t="s">
        <v>343</v>
      </c>
      <c r="B34" s="5" t="s">
        <v>344</v>
      </c>
      <c r="C34" s="5" t="s">
        <v>345</v>
      </c>
      <c r="D34" s="5" t="s">
        <v>21</v>
      </c>
      <c r="E34" s="5" t="s">
        <v>346</v>
      </c>
      <c r="F34" s="5" t="s">
        <v>191</v>
      </c>
      <c r="G34" s="5">
        <v>69.989999999999995</v>
      </c>
      <c r="H34" s="6">
        <v>69.989999999999995</v>
      </c>
      <c r="I34" s="13">
        <v>1</v>
      </c>
      <c r="J34" s="6">
        <v>0</v>
      </c>
      <c r="K34" s="13">
        <v>0</v>
      </c>
      <c r="L34" s="6">
        <v>69.989999999999995</v>
      </c>
      <c r="M34" s="13">
        <v>1</v>
      </c>
      <c r="N34" s="6">
        <f>L34*0.77</f>
        <v>53.892299999999999</v>
      </c>
      <c r="O34" s="13">
        <v>8</v>
      </c>
      <c r="P34" s="18">
        <v>8.0147859999999991</v>
      </c>
      <c r="Q34" s="18">
        <f>I34*P34</f>
        <v>8.0147859999999991</v>
      </c>
      <c r="R34" s="18">
        <f>N34-Q34</f>
        <v>45.877513999999998</v>
      </c>
    </row>
    <row r="35" spans="1:18" ht="15.75" customHeight="1" outlineLevel="2" x14ac:dyDescent="0.2">
      <c r="A35" s="5" t="s">
        <v>347</v>
      </c>
      <c r="B35" s="5" t="s">
        <v>350</v>
      </c>
      <c r="C35" s="5" t="s">
        <v>351</v>
      </c>
      <c r="D35" s="5" t="s">
        <v>21</v>
      </c>
      <c r="E35" s="5"/>
      <c r="F35" s="5" t="s">
        <v>191</v>
      </c>
      <c r="G35" s="5">
        <v>99.99</v>
      </c>
      <c r="H35" s="6">
        <v>194.97</v>
      </c>
      <c r="I35" s="13">
        <v>3</v>
      </c>
      <c r="J35" s="6">
        <v>0</v>
      </c>
      <c r="K35" s="13">
        <v>0</v>
      </c>
      <c r="L35" s="6">
        <v>194.97</v>
      </c>
      <c r="M35" s="13">
        <v>3</v>
      </c>
      <c r="N35" s="6">
        <f>L35*0.77</f>
        <v>150.12690000000001</v>
      </c>
      <c r="O35" s="13">
        <v>13</v>
      </c>
      <c r="P35" s="18">
        <v>9.7104084999999998</v>
      </c>
      <c r="Q35" s="18">
        <f>I35*P35</f>
        <v>29.131225499999999</v>
      </c>
      <c r="R35" s="18">
        <f>N35-Q35</f>
        <v>120.99567450000001</v>
      </c>
    </row>
    <row r="36" spans="1:18" ht="15.75" customHeight="1" outlineLevel="2" x14ac:dyDescent="0.2">
      <c r="A36" s="5" t="s">
        <v>356</v>
      </c>
      <c r="B36" s="5" t="s">
        <v>357</v>
      </c>
      <c r="C36" s="5" t="s">
        <v>358</v>
      </c>
      <c r="D36" s="5" t="s">
        <v>21</v>
      </c>
      <c r="E36" s="5" t="s">
        <v>359</v>
      </c>
      <c r="F36" s="5" t="s">
        <v>191</v>
      </c>
      <c r="G36" s="5">
        <v>79.989999999999995</v>
      </c>
      <c r="H36" s="6">
        <v>40</v>
      </c>
      <c r="I36" s="13">
        <v>1</v>
      </c>
      <c r="J36" s="6">
        <v>0</v>
      </c>
      <c r="K36" s="13">
        <v>0</v>
      </c>
      <c r="L36" s="6">
        <v>40</v>
      </c>
      <c r="M36" s="13">
        <v>1</v>
      </c>
      <c r="N36" s="6">
        <f>L36*0.77</f>
        <v>30.8</v>
      </c>
      <c r="O36" s="13">
        <v>10</v>
      </c>
      <c r="P36" s="18">
        <v>8.4764549999999996</v>
      </c>
      <c r="Q36" s="18">
        <f>I36*P36</f>
        <v>8.4764549999999996</v>
      </c>
      <c r="R36" s="18">
        <f>N36-Q36</f>
        <v>22.323545000000003</v>
      </c>
    </row>
    <row r="37" spans="1:18" ht="15.75" customHeight="1" outlineLevel="2" x14ac:dyDescent="0.2">
      <c r="A37" s="5" t="s">
        <v>374</v>
      </c>
      <c r="B37" s="5" t="s">
        <v>379</v>
      </c>
      <c r="C37" s="5" t="s">
        <v>380</v>
      </c>
      <c r="D37" s="5" t="s">
        <v>21</v>
      </c>
      <c r="E37" s="5"/>
      <c r="F37" s="5" t="s">
        <v>191</v>
      </c>
      <c r="G37" s="5">
        <v>79.989999999999995</v>
      </c>
      <c r="H37" s="6">
        <v>1244</v>
      </c>
      <c r="I37" s="13">
        <v>31</v>
      </c>
      <c r="J37" s="6">
        <v>6.01</v>
      </c>
      <c r="K37" s="13">
        <v>1</v>
      </c>
      <c r="L37" s="6">
        <v>1237.99</v>
      </c>
      <c r="M37" s="13">
        <v>30</v>
      </c>
      <c r="N37" s="6">
        <f>L37*0.77</f>
        <v>953.25229999999999</v>
      </c>
      <c r="O37" s="13">
        <v>6</v>
      </c>
      <c r="P37" s="18">
        <v>7.5531170000000003</v>
      </c>
      <c r="Q37" s="18">
        <f>I37*P37</f>
        <v>234.14662700000002</v>
      </c>
      <c r="R37" s="18">
        <f>N37-Q37</f>
        <v>719.10567300000002</v>
      </c>
    </row>
    <row r="38" spans="1:18" ht="15.75" customHeight="1" outlineLevel="2" x14ac:dyDescent="0.2">
      <c r="A38" s="5" t="s">
        <v>385</v>
      </c>
      <c r="B38" s="5" t="s">
        <v>388</v>
      </c>
      <c r="C38" s="5" t="s">
        <v>389</v>
      </c>
      <c r="D38" s="5" t="s">
        <v>21</v>
      </c>
      <c r="E38" s="5"/>
      <c r="F38" s="5" t="s">
        <v>191</v>
      </c>
      <c r="G38" s="5">
        <v>89.99</v>
      </c>
      <c r="H38" s="6">
        <v>45</v>
      </c>
      <c r="I38" s="13">
        <v>1</v>
      </c>
      <c r="J38" s="6">
        <v>0</v>
      </c>
      <c r="K38" s="13">
        <v>0</v>
      </c>
      <c r="L38" s="6">
        <v>45</v>
      </c>
      <c r="M38" s="13">
        <v>1</v>
      </c>
      <c r="N38" s="6">
        <f>L38*0.77</f>
        <v>34.65</v>
      </c>
      <c r="O38" s="13">
        <v>12</v>
      </c>
      <c r="P38" s="18">
        <v>8.9381239999999984</v>
      </c>
      <c r="Q38" s="18">
        <f>I38*P38</f>
        <v>8.9381239999999984</v>
      </c>
      <c r="R38" s="18">
        <f>N38-Q38</f>
        <v>25.711876</v>
      </c>
    </row>
    <row r="39" spans="1:18" ht="15.75" customHeight="1" outlineLevel="2" x14ac:dyDescent="0.2">
      <c r="A39" s="5" t="s">
        <v>390</v>
      </c>
      <c r="B39" s="5" t="s">
        <v>393</v>
      </c>
      <c r="C39" s="5" t="s">
        <v>394</v>
      </c>
      <c r="D39" s="5" t="s">
        <v>21</v>
      </c>
      <c r="E39" s="5"/>
      <c r="F39" s="5" t="s">
        <v>191</v>
      </c>
      <c r="G39" s="5">
        <v>79.989999999999995</v>
      </c>
      <c r="H39" s="6">
        <v>0</v>
      </c>
      <c r="I39" s="13">
        <v>0</v>
      </c>
      <c r="J39" s="6">
        <v>108</v>
      </c>
      <c r="K39" s="13">
        <v>3</v>
      </c>
      <c r="L39" s="6">
        <v>-108</v>
      </c>
      <c r="M39" s="13">
        <v>-3</v>
      </c>
      <c r="N39" s="6">
        <f>L39*0.77</f>
        <v>-83.16</v>
      </c>
      <c r="O39" s="13">
        <v>10</v>
      </c>
      <c r="P39" s="18">
        <v>8.4764549999999996</v>
      </c>
      <c r="Q39" s="18">
        <f>I39*P39</f>
        <v>0</v>
      </c>
      <c r="R39" s="18">
        <f>N39-Q39</f>
        <v>-83.16</v>
      </c>
    </row>
    <row r="40" spans="1:18" ht="15.75" customHeight="1" outlineLevel="2" x14ac:dyDescent="0.2">
      <c r="A40" s="5" t="s">
        <v>411</v>
      </c>
      <c r="B40" s="5" t="s">
        <v>414</v>
      </c>
      <c r="C40" s="5" t="s">
        <v>415</v>
      </c>
      <c r="D40" s="5" t="s">
        <v>21</v>
      </c>
      <c r="E40" s="5"/>
      <c r="F40" s="5" t="s">
        <v>191</v>
      </c>
      <c r="G40" s="5">
        <v>59.99</v>
      </c>
      <c r="H40" s="6">
        <v>86.98</v>
      </c>
      <c r="I40" s="13">
        <v>2</v>
      </c>
      <c r="J40" s="6">
        <v>351</v>
      </c>
      <c r="K40" s="13">
        <v>13</v>
      </c>
      <c r="L40" s="6">
        <v>-264.02</v>
      </c>
      <c r="M40" s="13">
        <v>-11</v>
      </c>
      <c r="N40" s="6">
        <f>L40*0.77</f>
        <v>-203.2954</v>
      </c>
      <c r="O40" s="13">
        <v>6</v>
      </c>
      <c r="P40" s="18">
        <v>7.5531170000000003</v>
      </c>
      <c r="Q40" s="18">
        <f>I40*P40</f>
        <v>15.106234000000001</v>
      </c>
      <c r="R40" s="18">
        <f>N40-Q40</f>
        <v>-218.401634</v>
      </c>
    </row>
    <row r="41" spans="1:18" ht="15.75" customHeight="1" outlineLevel="2" x14ac:dyDescent="0.2">
      <c r="A41" s="5" t="s">
        <v>416</v>
      </c>
      <c r="B41" s="5" t="s">
        <v>419</v>
      </c>
      <c r="C41" s="5" t="s">
        <v>420</v>
      </c>
      <c r="D41" s="5" t="s">
        <v>21</v>
      </c>
      <c r="E41" s="5"/>
      <c r="F41" s="5" t="s">
        <v>191</v>
      </c>
      <c r="G41" s="5">
        <v>89.99</v>
      </c>
      <c r="H41" s="6">
        <v>622.5</v>
      </c>
      <c r="I41" s="13">
        <v>14</v>
      </c>
      <c r="J41" s="6">
        <v>0</v>
      </c>
      <c r="K41" s="13">
        <v>0</v>
      </c>
      <c r="L41" s="6">
        <v>622.5</v>
      </c>
      <c r="M41" s="13">
        <v>14</v>
      </c>
      <c r="N41" s="6">
        <f>L41*0.77</f>
        <v>479.32499999999999</v>
      </c>
      <c r="O41" s="13">
        <v>12</v>
      </c>
      <c r="P41" s="18">
        <v>8.9381239999999984</v>
      </c>
      <c r="Q41" s="18">
        <f>I41*P41</f>
        <v>125.13373599999997</v>
      </c>
      <c r="R41" s="18">
        <f>N41-Q41</f>
        <v>354.19126400000005</v>
      </c>
    </row>
    <row r="42" spans="1:18" ht="15.75" customHeight="1" outlineLevel="2" x14ac:dyDescent="0.2">
      <c r="A42" s="5" t="s">
        <v>433</v>
      </c>
      <c r="B42" s="5" t="s">
        <v>436</v>
      </c>
      <c r="C42" s="5" t="s">
        <v>437</v>
      </c>
      <c r="D42" s="5" t="s">
        <v>21</v>
      </c>
      <c r="E42" s="5"/>
      <c r="F42" s="5" t="s">
        <v>191</v>
      </c>
      <c r="G42" s="5">
        <v>69.989999999999995</v>
      </c>
      <c r="H42" s="6">
        <v>0</v>
      </c>
      <c r="I42" s="13">
        <v>0</v>
      </c>
      <c r="J42" s="6">
        <v>31.5</v>
      </c>
      <c r="K42" s="13">
        <v>1</v>
      </c>
      <c r="L42" s="6">
        <v>-31.5</v>
      </c>
      <c r="M42" s="13">
        <v>-1</v>
      </c>
      <c r="N42" s="6">
        <f>L42*0.77</f>
        <v>-24.254999999999999</v>
      </c>
      <c r="O42" s="13">
        <v>6</v>
      </c>
      <c r="P42" s="18">
        <v>7.5531170000000003</v>
      </c>
      <c r="Q42" s="18">
        <f>I42*P42</f>
        <v>0</v>
      </c>
      <c r="R42" s="18">
        <f>N42-Q42</f>
        <v>-24.254999999999999</v>
      </c>
    </row>
    <row r="43" spans="1:18" ht="15.75" customHeight="1" outlineLevel="2" x14ac:dyDescent="0.2">
      <c r="A43" s="5" t="s">
        <v>438</v>
      </c>
      <c r="B43" s="5" t="s">
        <v>441</v>
      </c>
      <c r="C43" s="5" t="s">
        <v>442</v>
      </c>
      <c r="D43" s="5" t="s">
        <v>21</v>
      </c>
      <c r="E43" s="5"/>
      <c r="F43" s="5" t="s">
        <v>191</v>
      </c>
      <c r="G43" s="5">
        <v>74.989999999999995</v>
      </c>
      <c r="H43" s="6">
        <v>629.49</v>
      </c>
      <c r="I43" s="13">
        <v>15</v>
      </c>
      <c r="J43" s="6">
        <v>0</v>
      </c>
      <c r="K43" s="13">
        <v>0</v>
      </c>
      <c r="L43" s="6">
        <v>629.49</v>
      </c>
      <c r="M43" s="13">
        <v>15</v>
      </c>
      <c r="N43" s="6">
        <f>L43*0.77</f>
        <v>484.70730000000003</v>
      </c>
      <c r="O43" s="13">
        <v>9</v>
      </c>
      <c r="P43" s="18">
        <v>8.2787705000000003</v>
      </c>
      <c r="Q43" s="18">
        <f>I43*P43</f>
        <v>124.1815575</v>
      </c>
      <c r="R43" s="18">
        <f>N43-Q43</f>
        <v>360.52574250000004</v>
      </c>
    </row>
    <row r="44" spans="1:18" ht="15.75" customHeight="1" outlineLevel="2" x14ac:dyDescent="0.2">
      <c r="A44" s="5" t="s">
        <v>451</v>
      </c>
      <c r="B44" s="5" t="s">
        <v>452</v>
      </c>
      <c r="C44" s="5" t="s">
        <v>453</v>
      </c>
      <c r="D44" s="5" t="s">
        <v>21</v>
      </c>
      <c r="E44" s="5" t="s">
        <v>454</v>
      </c>
      <c r="F44" s="5" t="s">
        <v>191</v>
      </c>
      <c r="G44" s="5">
        <v>89.99</v>
      </c>
      <c r="H44" s="6">
        <v>0</v>
      </c>
      <c r="I44" s="13">
        <v>1</v>
      </c>
      <c r="J44" s="6">
        <v>0</v>
      </c>
      <c r="K44" s="13">
        <v>0</v>
      </c>
      <c r="L44" s="6">
        <v>0</v>
      </c>
      <c r="M44" s="13">
        <v>1</v>
      </c>
      <c r="N44" s="6">
        <f>L44*0.77</f>
        <v>0</v>
      </c>
      <c r="O44" s="13">
        <v>12</v>
      </c>
      <c r="P44" s="18">
        <v>8.9381239999999984</v>
      </c>
      <c r="Q44" s="18">
        <f>I44*P44</f>
        <v>8.9381239999999984</v>
      </c>
      <c r="R44" s="18">
        <f>N44-Q44</f>
        <v>-8.9381239999999984</v>
      </c>
    </row>
    <row r="45" spans="1:18" ht="15.75" customHeight="1" outlineLevel="2" x14ac:dyDescent="0.2">
      <c r="A45" s="5" t="s">
        <v>462</v>
      </c>
      <c r="B45" s="5" t="s">
        <v>467</v>
      </c>
      <c r="C45" s="5" t="s">
        <v>468</v>
      </c>
      <c r="D45" s="5" t="s">
        <v>21</v>
      </c>
      <c r="E45" s="5"/>
      <c r="F45" s="5" t="s">
        <v>191</v>
      </c>
      <c r="G45" s="5">
        <v>64.989999999999995</v>
      </c>
      <c r="H45" s="6">
        <v>1027.48</v>
      </c>
      <c r="I45" s="13">
        <v>29</v>
      </c>
      <c r="J45" s="6">
        <v>98</v>
      </c>
      <c r="K45" s="13">
        <v>3</v>
      </c>
      <c r="L45" s="6">
        <v>929.48</v>
      </c>
      <c r="M45" s="13">
        <v>26</v>
      </c>
      <c r="N45" s="6">
        <f>L45*0.77</f>
        <v>715.69960000000003</v>
      </c>
      <c r="O45" s="13">
        <v>5</v>
      </c>
      <c r="P45" s="18">
        <v>7.3554324999999992</v>
      </c>
      <c r="Q45" s="18">
        <f>I45*P45</f>
        <v>213.30754249999998</v>
      </c>
      <c r="R45" s="18">
        <f>N45-Q45</f>
        <v>502.39205750000008</v>
      </c>
    </row>
    <row r="46" spans="1:18" ht="15.75" customHeight="1" outlineLevel="2" x14ac:dyDescent="0.2">
      <c r="A46" s="5" t="s">
        <v>473</v>
      </c>
      <c r="B46" s="5" t="s">
        <v>474</v>
      </c>
      <c r="C46" s="5" t="s">
        <v>475</v>
      </c>
      <c r="D46" s="5" t="s">
        <v>21</v>
      </c>
      <c r="E46" s="5" t="s">
        <v>476</v>
      </c>
      <c r="F46" s="5" t="s">
        <v>191</v>
      </c>
      <c r="G46" s="5">
        <v>89.99</v>
      </c>
      <c r="H46" s="6">
        <v>0</v>
      </c>
      <c r="I46" s="13">
        <v>0</v>
      </c>
      <c r="J46" s="6">
        <v>40.5</v>
      </c>
      <c r="K46" s="13">
        <v>1</v>
      </c>
      <c r="L46" s="6">
        <v>-40.5</v>
      </c>
      <c r="M46" s="13">
        <v>-1</v>
      </c>
      <c r="N46" s="6">
        <f>L46*0.77</f>
        <v>-31.185000000000002</v>
      </c>
      <c r="O46" s="13">
        <v>10</v>
      </c>
      <c r="P46" s="18">
        <v>8.4764549999999996</v>
      </c>
      <c r="Q46" s="18">
        <f>I46*P46</f>
        <v>0</v>
      </c>
      <c r="R46" s="18">
        <f>N46-Q46</f>
        <v>-31.185000000000002</v>
      </c>
    </row>
    <row r="47" spans="1:18" ht="15.75" customHeight="1" outlineLevel="2" x14ac:dyDescent="0.2">
      <c r="A47" s="5" t="s">
        <v>480</v>
      </c>
      <c r="B47" s="5" t="s">
        <v>483</v>
      </c>
      <c r="C47" s="5" t="s">
        <v>484</v>
      </c>
      <c r="D47" s="5" t="s">
        <v>21</v>
      </c>
      <c r="E47" s="5"/>
      <c r="F47" s="5" t="s">
        <v>191</v>
      </c>
      <c r="G47" s="5">
        <v>79.989999999999995</v>
      </c>
      <c r="H47" s="6">
        <v>5503.92</v>
      </c>
      <c r="I47" s="13">
        <v>124</v>
      </c>
      <c r="J47" s="6">
        <v>0</v>
      </c>
      <c r="K47" s="13">
        <v>0</v>
      </c>
      <c r="L47" s="6">
        <v>5503.92</v>
      </c>
      <c r="M47" s="13">
        <v>124</v>
      </c>
      <c r="N47" s="6">
        <f>L47*0.77</f>
        <v>4238.0183999999999</v>
      </c>
      <c r="O47" s="13">
        <v>10</v>
      </c>
      <c r="P47" s="18">
        <v>8.4764549999999996</v>
      </c>
      <c r="Q47" s="18">
        <f>I47*P47</f>
        <v>1051.08042</v>
      </c>
      <c r="R47" s="18">
        <f>N47-Q47</f>
        <v>3186.9379799999997</v>
      </c>
    </row>
    <row r="48" spans="1:18" ht="15.75" customHeight="1" outlineLevel="2" x14ac:dyDescent="0.2">
      <c r="A48" s="5" t="s">
        <v>485</v>
      </c>
      <c r="B48" s="5" t="s">
        <v>486</v>
      </c>
      <c r="C48" s="5" t="s">
        <v>487</v>
      </c>
      <c r="D48" s="5" t="s">
        <v>21</v>
      </c>
      <c r="E48" s="5" t="s">
        <v>488</v>
      </c>
      <c r="F48" s="5" t="s">
        <v>191</v>
      </c>
      <c r="G48" s="5">
        <v>49.99</v>
      </c>
      <c r="H48" s="6">
        <v>0</v>
      </c>
      <c r="I48" s="13">
        <v>0</v>
      </c>
      <c r="J48" s="6">
        <v>22.5</v>
      </c>
      <c r="K48" s="13">
        <v>1</v>
      </c>
      <c r="L48" s="6">
        <v>-22.5</v>
      </c>
      <c r="M48" s="13">
        <v>-1</v>
      </c>
      <c r="N48" s="6">
        <f>L48*0.77</f>
        <v>-17.324999999999999</v>
      </c>
      <c r="O48" s="13">
        <v>4</v>
      </c>
      <c r="P48" s="18">
        <v>7.0914480000000006</v>
      </c>
      <c r="Q48" s="18">
        <f>I48*P48</f>
        <v>0</v>
      </c>
      <c r="R48" s="18">
        <f>N48-Q48</f>
        <v>-17.324999999999999</v>
      </c>
    </row>
    <row r="49" spans="1:18" ht="15.75" customHeight="1" outlineLevel="2" x14ac:dyDescent="0.2">
      <c r="A49" s="5" t="s">
        <v>492</v>
      </c>
      <c r="B49" s="5" t="s">
        <v>496</v>
      </c>
      <c r="C49" s="5" t="s">
        <v>497</v>
      </c>
      <c r="D49" s="5" t="s">
        <v>21</v>
      </c>
      <c r="E49" s="5" t="s">
        <v>498</v>
      </c>
      <c r="F49" s="5" t="s">
        <v>191</v>
      </c>
      <c r="G49" s="5">
        <v>49.99</v>
      </c>
      <c r="H49" s="6">
        <v>49.99</v>
      </c>
      <c r="I49" s="13">
        <v>1</v>
      </c>
      <c r="J49" s="6">
        <v>17.5</v>
      </c>
      <c r="K49" s="13">
        <v>1</v>
      </c>
      <c r="L49" s="6">
        <v>32.49</v>
      </c>
      <c r="M49" s="13">
        <v>0</v>
      </c>
      <c r="N49" s="6">
        <f>L49*0.77</f>
        <v>25.017300000000002</v>
      </c>
      <c r="O49" s="13">
        <v>3</v>
      </c>
      <c r="P49" s="18">
        <v>6.8937634999999995</v>
      </c>
      <c r="Q49" s="18">
        <f>I49*P49</f>
        <v>6.8937634999999995</v>
      </c>
      <c r="R49" s="18">
        <f>N49-Q49</f>
        <v>18.123536500000004</v>
      </c>
    </row>
    <row r="50" spans="1:18" ht="15.75" customHeight="1" outlineLevel="2" x14ac:dyDescent="0.2">
      <c r="A50" s="5" t="s">
        <v>499</v>
      </c>
      <c r="B50" s="5" t="s">
        <v>500</v>
      </c>
      <c r="C50" s="5" t="s">
        <v>501</v>
      </c>
      <c r="D50" s="5" t="s">
        <v>21</v>
      </c>
      <c r="E50" s="5" t="s">
        <v>502</v>
      </c>
      <c r="F50" s="5" t="s">
        <v>191</v>
      </c>
      <c r="G50" s="5">
        <v>94.99</v>
      </c>
      <c r="H50" s="6">
        <v>50</v>
      </c>
      <c r="I50" s="13">
        <v>1</v>
      </c>
      <c r="J50" s="6">
        <v>0</v>
      </c>
      <c r="K50" s="13">
        <v>0</v>
      </c>
      <c r="L50" s="6">
        <v>50</v>
      </c>
      <c r="M50" s="13">
        <v>1</v>
      </c>
      <c r="N50" s="6">
        <f>L50*0.77</f>
        <v>38.5</v>
      </c>
      <c r="O50" s="13">
        <v>10</v>
      </c>
      <c r="P50" s="18">
        <v>8.4764549999999996</v>
      </c>
      <c r="Q50" s="18">
        <f>I50*P50</f>
        <v>8.4764549999999996</v>
      </c>
      <c r="R50" s="18">
        <f>N50-Q50</f>
        <v>30.023544999999999</v>
      </c>
    </row>
    <row r="51" spans="1:18" ht="15.75" customHeight="1" outlineLevel="2" x14ac:dyDescent="0.2">
      <c r="A51" s="5" t="s">
        <v>506</v>
      </c>
      <c r="B51" s="5" t="s">
        <v>507</v>
      </c>
      <c r="C51" s="5" t="s">
        <v>508</v>
      </c>
      <c r="D51" s="5" t="s">
        <v>21</v>
      </c>
      <c r="E51" s="5" t="s">
        <v>509</v>
      </c>
      <c r="F51" s="5" t="s">
        <v>191</v>
      </c>
      <c r="G51" s="5">
        <v>74.989999999999995</v>
      </c>
      <c r="H51" s="6">
        <v>50</v>
      </c>
      <c r="I51" s="13">
        <v>1</v>
      </c>
      <c r="J51" s="6">
        <v>0</v>
      </c>
      <c r="K51" s="13">
        <v>0</v>
      </c>
      <c r="L51" s="6">
        <v>50</v>
      </c>
      <c r="M51" s="13">
        <v>1</v>
      </c>
      <c r="N51" s="6">
        <f>L51*0.77</f>
        <v>38.5</v>
      </c>
      <c r="O51" s="13">
        <v>9</v>
      </c>
      <c r="P51" s="18">
        <v>8.2787705000000003</v>
      </c>
      <c r="Q51" s="18">
        <f>I51*P51</f>
        <v>8.2787705000000003</v>
      </c>
      <c r="R51" s="18">
        <f>N51-Q51</f>
        <v>30.2212295</v>
      </c>
    </row>
    <row r="52" spans="1:18" ht="15.75" customHeight="1" outlineLevel="2" x14ac:dyDescent="0.2">
      <c r="A52" s="5" t="s">
        <v>525</v>
      </c>
      <c r="B52" s="5" t="s">
        <v>530</v>
      </c>
      <c r="C52" s="5" t="s">
        <v>531</v>
      </c>
      <c r="D52" s="5" t="s">
        <v>21</v>
      </c>
      <c r="E52" s="5"/>
      <c r="F52" s="5" t="s">
        <v>191</v>
      </c>
      <c r="G52" s="5">
        <v>79.989999999999995</v>
      </c>
      <c r="H52" s="6">
        <v>459.98</v>
      </c>
      <c r="I52" s="13">
        <v>9</v>
      </c>
      <c r="J52" s="6">
        <v>468</v>
      </c>
      <c r="K52" s="13">
        <v>13</v>
      </c>
      <c r="L52" s="6">
        <v>-8.02</v>
      </c>
      <c r="M52" s="13">
        <v>-4</v>
      </c>
      <c r="N52" s="6">
        <f>L52*0.77</f>
        <v>-6.1753999999999998</v>
      </c>
      <c r="O52" s="13">
        <v>10</v>
      </c>
      <c r="P52" s="18">
        <v>8.4764549999999996</v>
      </c>
      <c r="Q52" s="18">
        <f>I52*P52</f>
        <v>76.288094999999998</v>
      </c>
      <c r="R52" s="18">
        <f>N52-Q52</f>
        <v>-82.463494999999995</v>
      </c>
    </row>
    <row r="53" spans="1:18" ht="15.75" customHeight="1" outlineLevel="2" x14ac:dyDescent="0.2">
      <c r="A53" s="5" t="s">
        <v>532</v>
      </c>
      <c r="B53" s="5" t="s">
        <v>537</v>
      </c>
      <c r="C53" s="5" t="s">
        <v>538</v>
      </c>
      <c r="D53" s="5" t="s">
        <v>21</v>
      </c>
      <c r="E53" s="5"/>
      <c r="F53" s="5" t="s">
        <v>191</v>
      </c>
      <c r="G53" s="5">
        <v>99.99</v>
      </c>
      <c r="H53" s="6">
        <v>2479.9699999999998</v>
      </c>
      <c r="I53" s="13">
        <v>51</v>
      </c>
      <c r="J53" s="6">
        <v>45</v>
      </c>
      <c r="K53" s="13">
        <v>1</v>
      </c>
      <c r="L53" s="6">
        <v>2434.9699999999998</v>
      </c>
      <c r="M53" s="13">
        <v>50</v>
      </c>
      <c r="N53" s="6">
        <f>L53*0.77</f>
        <v>1874.9268999999999</v>
      </c>
      <c r="O53" s="13">
        <v>26</v>
      </c>
      <c r="P53" s="18">
        <v>15.705806999999998</v>
      </c>
      <c r="Q53" s="18">
        <f>I53*P53</f>
        <v>800.99615699999993</v>
      </c>
      <c r="R53" s="18">
        <f>N53-Q53</f>
        <v>1073.9307429999999</v>
      </c>
    </row>
    <row r="54" spans="1:18" ht="15.75" customHeight="1" outlineLevel="2" x14ac:dyDescent="0.2">
      <c r="A54" s="5" t="s">
        <v>539</v>
      </c>
      <c r="B54" s="5" t="s">
        <v>542</v>
      </c>
      <c r="C54" s="5" t="s">
        <v>543</v>
      </c>
      <c r="D54" s="5" t="s">
        <v>21</v>
      </c>
      <c r="E54" s="5"/>
      <c r="F54" s="5" t="s">
        <v>191</v>
      </c>
      <c r="G54" s="5">
        <v>69.989999999999995</v>
      </c>
      <c r="H54" s="6">
        <v>63</v>
      </c>
      <c r="I54" s="13">
        <v>3</v>
      </c>
      <c r="J54" s="6">
        <v>0</v>
      </c>
      <c r="K54" s="13">
        <v>0</v>
      </c>
      <c r="L54" s="6">
        <v>63</v>
      </c>
      <c r="M54" s="13">
        <v>3</v>
      </c>
      <c r="N54" s="6">
        <f>L54*0.77</f>
        <v>48.51</v>
      </c>
      <c r="O54" s="13">
        <v>6</v>
      </c>
      <c r="P54" s="18">
        <v>7.5531170000000003</v>
      </c>
      <c r="Q54" s="18">
        <f>I54*P54</f>
        <v>22.659351000000001</v>
      </c>
      <c r="R54" s="18">
        <f>N54-Q54</f>
        <v>25.850648999999997</v>
      </c>
    </row>
    <row r="55" spans="1:18" ht="15.75" customHeight="1" outlineLevel="2" x14ac:dyDescent="0.2">
      <c r="A55" s="5" t="s">
        <v>548</v>
      </c>
      <c r="B55" s="5" t="s">
        <v>549</v>
      </c>
      <c r="C55" s="5" t="s">
        <v>550</v>
      </c>
      <c r="D55" s="5" t="s">
        <v>21</v>
      </c>
      <c r="E55" s="5" t="s">
        <v>551</v>
      </c>
      <c r="F55" s="5" t="s">
        <v>191</v>
      </c>
      <c r="G55" s="5">
        <v>89.99</v>
      </c>
      <c r="H55" s="6">
        <v>89.99</v>
      </c>
      <c r="I55" s="13">
        <v>1</v>
      </c>
      <c r="J55" s="6">
        <v>0</v>
      </c>
      <c r="K55" s="13">
        <v>0</v>
      </c>
      <c r="L55" s="6">
        <v>89.99</v>
      </c>
      <c r="M55" s="13">
        <v>1</v>
      </c>
      <c r="N55" s="6">
        <f>L55*0.77</f>
        <v>69.292299999999997</v>
      </c>
      <c r="O55" s="13">
        <v>12</v>
      </c>
      <c r="P55" s="18">
        <v>8.9381239999999984</v>
      </c>
      <c r="Q55" s="18">
        <f>I55*P55</f>
        <v>8.9381239999999984</v>
      </c>
      <c r="R55" s="18">
        <f>N55-Q55</f>
        <v>60.354175999999995</v>
      </c>
    </row>
    <row r="56" spans="1:18" ht="15.75" customHeight="1" outlineLevel="2" x14ac:dyDescent="0.2">
      <c r="A56" s="5" t="s">
        <v>555</v>
      </c>
      <c r="B56" s="5" t="s">
        <v>558</v>
      </c>
      <c r="C56" s="5" t="s">
        <v>559</v>
      </c>
      <c r="D56" s="5" t="s">
        <v>21</v>
      </c>
      <c r="E56" s="5"/>
      <c r="F56" s="5" t="s">
        <v>191</v>
      </c>
      <c r="G56" s="5">
        <v>49.99</v>
      </c>
      <c r="H56" s="6">
        <v>474.95</v>
      </c>
      <c r="I56" s="13">
        <v>17</v>
      </c>
      <c r="J56" s="6">
        <v>17.5</v>
      </c>
      <c r="K56" s="13">
        <v>1</v>
      </c>
      <c r="L56" s="6">
        <v>457.45</v>
      </c>
      <c r="M56" s="13">
        <v>16</v>
      </c>
      <c r="N56" s="6">
        <f>L56*0.77</f>
        <v>352.23649999999998</v>
      </c>
      <c r="O56" s="13">
        <v>3</v>
      </c>
      <c r="P56" s="18">
        <v>6.8937634999999995</v>
      </c>
      <c r="Q56" s="18">
        <f>I56*P56</f>
        <v>117.1939795</v>
      </c>
      <c r="R56" s="18">
        <f>N56-Q56</f>
        <v>235.04252049999997</v>
      </c>
    </row>
    <row r="57" spans="1:18" ht="15.75" customHeight="1" outlineLevel="2" x14ac:dyDescent="0.2">
      <c r="A57" s="5" t="s">
        <v>560</v>
      </c>
      <c r="B57" s="5" t="s">
        <v>563</v>
      </c>
      <c r="C57" s="5" t="s">
        <v>564</v>
      </c>
      <c r="D57" s="5" t="s">
        <v>21</v>
      </c>
      <c r="E57" s="5"/>
      <c r="F57" s="5" t="s">
        <v>191</v>
      </c>
      <c r="G57" s="5">
        <v>99.99</v>
      </c>
      <c r="H57" s="6">
        <v>675.99</v>
      </c>
      <c r="I57" s="13">
        <v>14</v>
      </c>
      <c r="J57" s="6">
        <v>0</v>
      </c>
      <c r="K57" s="13">
        <v>0</v>
      </c>
      <c r="L57" s="6">
        <v>675.99</v>
      </c>
      <c r="M57" s="13">
        <v>14</v>
      </c>
      <c r="N57" s="6">
        <f>L57*0.77</f>
        <v>520.51229999999998</v>
      </c>
      <c r="O57" s="13">
        <v>16</v>
      </c>
      <c r="P57" s="18">
        <v>10.369762</v>
      </c>
      <c r="Q57" s="18">
        <f>I57*P57</f>
        <v>145.17666800000001</v>
      </c>
      <c r="R57" s="18">
        <f>N57-Q57</f>
        <v>375.33563199999998</v>
      </c>
    </row>
    <row r="58" spans="1:18" ht="15.75" customHeight="1" outlineLevel="2" x14ac:dyDescent="0.2">
      <c r="A58" s="5" t="s">
        <v>565</v>
      </c>
      <c r="B58" s="5" t="s">
        <v>566</v>
      </c>
      <c r="C58" s="5" t="s">
        <v>567</v>
      </c>
      <c r="D58" s="5" t="s">
        <v>21</v>
      </c>
      <c r="E58" s="5" t="s">
        <v>568</v>
      </c>
      <c r="F58" s="5" t="s">
        <v>191</v>
      </c>
      <c r="G58" s="5">
        <v>79.989999999999995</v>
      </c>
      <c r="H58" s="6">
        <v>47</v>
      </c>
      <c r="I58" s="13">
        <v>1</v>
      </c>
      <c r="J58" s="6">
        <v>0</v>
      </c>
      <c r="K58" s="13">
        <v>0</v>
      </c>
      <c r="L58" s="6">
        <v>47</v>
      </c>
      <c r="M58" s="13">
        <v>1</v>
      </c>
      <c r="N58" s="6">
        <f>L58*0.77</f>
        <v>36.19</v>
      </c>
      <c r="O58" s="13">
        <v>10</v>
      </c>
      <c r="P58" s="18">
        <v>8.4764549999999996</v>
      </c>
      <c r="Q58" s="18">
        <f>I58*P58</f>
        <v>8.4764549999999996</v>
      </c>
      <c r="R58" s="18">
        <f>N58-Q58</f>
        <v>27.713544999999996</v>
      </c>
    </row>
    <row r="59" spans="1:18" ht="15.75" customHeight="1" outlineLevel="2" x14ac:dyDescent="0.2">
      <c r="A59" s="5" t="s">
        <v>584</v>
      </c>
      <c r="B59" s="5" t="s">
        <v>585</v>
      </c>
      <c r="C59" s="5" t="s">
        <v>586</v>
      </c>
      <c r="D59" s="5" t="s">
        <v>21</v>
      </c>
      <c r="E59" s="5" t="s">
        <v>587</v>
      </c>
      <c r="F59" s="5" t="s">
        <v>191</v>
      </c>
      <c r="G59" s="5">
        <v>29.99</v>
      </c>
      <c r="H59" s="6">
        <v>15</v>
      </c>
      <c r="I59" s="13">
        <v>1</v>
      </c>
      <c r="J59" s="6">
        <v>0</v>
      </c>
      <c r="K59" s="13">
        <v>0</v>
      </c>
      <c r="L59" s="6">
        <v>15</v>
      </c>
      <c r="M59" s="13">
        <v>1</v>
      </c>
      <c r="N59" s="6">
        <f>L59*0.77</f>
        <v>11.55</v>
      </c>
      <c r="O59" s="13">
        <v>2</v>
      </c>
      <c r="P59" s="18">
        <v>6.6297790000000001</v>
      </c>
      <c r="Q59" s="18">
        <f>I59*P59</f>
        <v>6.6297790000000001</v>
      </c>
      <c r="R59" s="18">
        <f>N59-Q59</f>
        <v>4.9202210000000006</v>
      </c>
    </row>
    <row r="60" spans="1:18" ht="15.75" customHeight="1" outlineLevel="2" x14ac:dyDescent="0.2">
      <c r="A60" s="5" t="s">
        <v>591</v>
      </c>
      <c r="B60" s="5" t="s">
        <v>592</v>
      </c>
      <c r="C60" s="5" t="s">
        <v>593</v>
      </c>
      <c r="D60" s="5" t="s">
        <v>21</v>
      </c>
      <c r="E60" s="5" t="s">
        <v>594</v>
      </c>
      <c r="F60" s="5" t="s">
        <v>191</v>
      </c>
      <c r="G60" s="5">
        <v>39.99</v>
      </c>
      <c r="H60" s="6">
        <v>99.98</v>
      </c>
      <c r="I60" s="13">
        <v>3</v>
      </c>
      <c r="J60" s="6">
        <v>14</v>
      </c>
      <c r="K60" s="13">
        <v>1</v>
      </c>
      <c r="L60" s="6">
        <v>85.98</v>
      </c>
      <c r="M60" s="13">
        <v>2</v>
      </c>
      <c r="N60" s="6">
        <f>L60*0.77</f>
        <v>66.204599999999999</v>
      </c>
      <c r="O60" s="13">
        <v>4</v>
      </c>
      <c r="P60" s="18">
        <v>7.0914480000000006</v>
      </c>
      <c r="Q60" s="18">
        <f>I60*P60</f>
        <v>21.274344000000003</v>
      </c>
      <c r="R60" s="18">
        <f>N60-Q60</f>
        <v>44.930256</v>
      </c>
    </row>
    <row r="61" spans="1:18" ht="15.75" customHeight="1" outlineLevel="2" x14ac:dyDescent="0.2">
      <c r="A61" s="5" t="s">
        <v>598</v>
      </c>
      <c r="B61" s="5" t="s">
        <v>601</v>
      </c>
      <c r="C61" s="5" t="s">
        <v>602</v>
      </c>
      <c r="D61" s="5" t="s">
        <v>21</v>
      </c>
      <c r="E61" s="5"/>
      <c r="F61" s="5" t="s">
        <v>191</v>
      </c>
      <c r="G61" s="5">
        <v>49.99</v>
      </c>
      <c r="H61" s="6">
        <v>239.97</v>
      </c>
      <c r="I61" s="13">
        <v>8</v>
      </c>
      <c r="J61" s="6">
        <v>62.5</v>
      </c>
      <c r="K61" s="13">
        <v>3</v>
      </c>
      <c r="L61" s="6">
        <v>177.47</v>
      </c>
      <c r="M61" s="13">
        <v>5</v>
      </c>
      <c r="N61" s="6">
        <f>L61*0.77</f>
        <v>136.65190000000001</v>
      </c>
      <c r="O61" s="13">
        <v>3</v>
      </c>
      <c r="P61" s="18">
        <v>6.8937634999999995</v>
      </c>
      <c r="Q61" s="18">
        <f>I61*P61</f>
        <v>55.150107999999996</v>
      </c>
      <c r="R61" s="18">
        <f>N61-Q61</f>
        <v>81.501792000000023</v>
      </c>
    </row>
    <row r="62" spans="1:18" ht="15.75" customHeight="1" outlineLevel="2" x14ac:dyDescent="0.2">
      <c r="A62" s="5" t="s">
        <v>609</v>
      </c>
      <c r="B62" s="5" t="s">
        <v>612</v>
      </c>
      <c r="C62" s="5" t="s">
        <v>613</v>
      </c>
      <c r="D62" s="5" t="s">
        <v>21</v>
      </c>
      <c r="E62" s="5"/>
      <c r="F62" s="5" t="s">
        <v>191</v>
      </c>
      <c r="G62" s="5">
        <v>49.99</v>
      </c>
      <c r="H62" s="6">
        <v>212.46</v>
      </c>
      <c r="I62" s="13">
        <v>6</v>
      </c>
      <c r="J62" s="6">
        <v>17.5</v>
      </c>
      <c r="K62" s="13">
        <v>1</v>
      </c>
      <c r="L62" s="6">
        <v>194.96</v>
      </c>
      <c r="M62" s="13">
        <v>5</v>
      </c>
      <c r="N62" s="6">
        <f>L62*0.77</f>
        <v>150.11920000000001</v>
      </c>
      <c r="O62" s="13">
        <v>3</v>
      </c>
      <c r="P62" s="18">
        <v>6.8937634999999995</v>
      </c>
      <c r="Q62" s="18">
        <f>I62*P62</f>
        <v>41.362580999999999</v>
      </c>
      <c r="R62" s="18">
        <f>N62-Q62</f>
        <v>108.756619</v>
      </c>
    </row>
    <row r="63" spans="1:18" ht="15.75" customHeight="1" outlineLevel="2" x14ac:dyDescent="0.2">
      <c r="A63" s="5" t="s">
        <v>620</v>
      </c>
      <c r="B63" s="5" t="s">
        <v>623</v>
      </c>
      <c r="C63" s="5" t="s">
        <v>624</v>
      </c>
      <c r="D63" s="5" t="s">
        <v>21</v>
      </c>
      <c r="E63" s="5"/>
      <c r="F63" s="5" t="s">
        <v>191</v>
      </c>
      <c r="G63" s="5">
        <v>49.99</v>
      </c>
      <c r="H63" s="6">
        <v>194.97</v>
      </c>
      <c r="I63" s="13">
        <v>6</v>
      </c>
      <c r="J63" s="6">
        <v>17.5</v>
      </c>
      <c r="K63" s="13">
        <v>1</v>
      </c>
      <c r="L63" s="6">
        <v>177.47</v>
      </c>
      <c r="M63" s="13">
        <v>5</v>
      </c>
      <c r="N63" s="6">
        <f>L63*0.77</f>
        <v>136.65190000000001</v>
      </c>
      <c r="O63" s="13">
        <v>3</v>
      </c>
      <c r="P63" s="18">
        <v>6.8937634999999995</v>
      </c>
      <c r="Q63" s="18">
        <f>I63*P63</f>
        <v>41.362580999999999</v>
      </c>
      <c r="R63" s="18">
        <f>N63-Q63</f>
        <v>95.289319000000006</v>
      </c>
    </row>
    <row r="64" spans="1:18" ht="15.75" customHeight="1" outlineLevel="2" x14ac:dyDescent="0.2">
      <c r="A64" s="5" t="s">
        <v>628</v>
      </c>
      <c r="B64" s="5" t="s">
        <v>631</v>
      </c>
      <c r="C64" s="5" t="s">
        <v>632</v>
      </c>
      <c r="D64" s="5" t="s">
        <v>21</v>
      </c>
      <c r="E64" s="5"/>
      <c r="F64" s="5" t="s">
        <v>191</v>
      </c>
      <c r="G64" s="5">
        <v>49.99</v>
      </c>
      <c r="H64" s="6">
        <v>272.47000000000003</v>
      </c>
      <c r="I64" s="13">
        <v>10</v>
      </c>
      <c r="J64" s="6">
        <v>135</v>
      </c>
      <c r="K64" s="13">
        <v>6</v>
      </c>
      <c r="L64" s="6">
        <v>137.47</v>
      </c>
      <c r="M64" s="13">
        <v>4</v>
      </c>
      <c r="N64" s="6">
        <f>L64*0.77</f>
        <v>105.8519</v>
      </c>
      <c r="O64" s="13">
        <v>4</v>
      </c>
      <c r="P64" s="18">
        <v>7.0914480000000006</v>
      </c>
      <c r="Q64" s="18">
        <f>I64*P64</f>
        <v>70.914480000000012</v>
      </c>
      <c r="R64" s="18">
        <f>N64-Q64</f>
        <v>34.937419999999989</v>
      </c>
    </row>
    <row r="65" spans="1:18" ht="15.75" customHeight="1" outlineLevel="2" x14ac:dyDescent="0.2">
      <c r="A65" s="5" t="s">
        <v>633</v>
      </c>
      <c r="B65" s="5" t="s">
        <v>636</v>
      </c>
      <c r="C65" s="5" t="s">
        <v>637</v>
      </c>
      <c r="D65" s="5" t="s">
        <v>21</v>
      </c>
      <c r="E65" s="5"/>
      <c r="F65" s="5" t="s">
        <v>191</v>
      </c>
      <c r="G65" s="5">
        <v>49</v>
      </c>
      <c r="H65" s="6">
        <v>281.75</v>
      </c>
      <c r="I65" s="13">
        <v>8</v>
      </c>
      <c r="J65" s="6">
        <v>53.9</v>
      </c>
      <c r="K65" s="13">
        <v>1</v>
      </c>
      <c r="L65" s="6">
        <v>227.85</v>
      </c>
      <c r="M65" s="13">
        <v>7</v>
      </c>
      <c r="N65" s="6">
        <f>L65*0.77</f>
        <v>175.44450000000001</v>
      </c>
      <c r="O65" s="13">
        <v>4</v>
      </c>
      <c r="P65" s="18">
        <v>7.0914480000000006</v>
      </c>
      <c r="Q65" s="18">
        <f>I65*P65</f>
        <v>56.731584000000005</v>
      </c>
      <c r="R65" s="18">
        <f>N65-Q65</f>
        <v>118.71291600000001</v>
      </c>
    </row>
    <row r="66" spans="1:18" ht="15.75" customHeight="1" outlineLevel="2" x14ac:dyDescent="0.2">
      <c r="A66" s="5" t="s">
        <v>638</v>
      </c>
      <c r="B66" s="5" t="s">
        <v>641</v>
      </c>
      <c r="C66" s="5" t="s">
        <v>642</v>
      </c>
      <c r="D66" s="5" t="s">
        <v>21</v>
      </c>
      <c r="E66" s="5"/>
      <c r="F66" s="5" t="s">
        <v>191</v>
      </c>
      <c r="G66" s="5">
        <v>49.99</v>
      </c>
      <c r="H66" s="6">
        <v>189.98</v>
      </c>
      <c r="I66" s="13">
        <v>6</v>
      </c>
      <c r="J66" s="6">
        <v>17.5</v>
      </c>
      <c r="K66" s="13">
        <v>1</v>
      </c>
      <c r="L66" s="6">
        <v>172.48</v>
      </c>
      <c r="M66" s="13">
        <v>5</v>
      </c>
      <c r="N66" s="6">
        <f>L66*0.77</f>
        <v>132.80959999999999</v>
      </c>
      <c r="O66" s="13">
        <v>3</v>
      </c>
      <c r="P66" s="18">
        <v>6.8937634999999995</v>
      </c>
      <c r="Q66" s="18">
        <f>I66*P66</f>
        <v>41.362580999999999</v>
      </c>
      <c r="R66" s="18">
        <f>N66-Q66</f>
        <v>91.447018999999983</v>
      </c>
    </row>
    <row r="67" spans="1:18" ht="15.75" customHeight="1" outlineLevel="2" x14ac:dyDescent="0.2">
      <c r="A67" s="5" t="s">
        <v>643</v>
      </c>
      <c r="B67" s="5" t="s">
        <v>644</v>
      </c>
      <c r="C67" s="5" t="s">
        <v>645</v>
      </c>
      <c r="D67" s="5" t="s">
        <v>21</v>
      </c>
      <c r="E67" s="5" t="s">
        <v>646</v>
      </c>
      <c r="F67" s="5" t="s">
        <v>191</v>
      </c>
      <c r="G67" s="5">
        <v>49.99</v>
      </c>
      <c r="H67" s="6">
        <v>49.99</v>
      </c>
      <c r="I67" s="13">
        <v>1</v>
      </c>
      <c r="J67" s="6">
        <v>17.5</v>
      </c>
      <c r="K67" s="13">
        <v>1</v>
      </c>
      <c r="L67" s="6">
        <v>32.49</v>
      </c>
      <c r="M67" s="13">
        <v>0</v>
      </c>
      <c r="N67" s="6">
        <f>L67*0.77</f>
        <v>25.017300000000002</v>
      </c>
      <c r="O67" s="13">
        <v>3</v>
      </c>
      <c r="P67" s="18">
        <v>6.8937634999999995</v>
      </c>
      <c r="Q67" s="18">
        <f>I67*P67</f>
        <v>6.8937634999999995</v>
      </c>
      <c r="R67" s="18">
        <f>N67-Q67</f>
        <v>18.123536500000004</v>
      </c>
    </row>
    <row r="68" spans="1:18" ht="15.75" customHeight="1" outlineLevel="2" x14ac:dyDescent="0.2">
      <c r="A68" s="5" t="s">
        <v>662</v>
      </c>
      <c r="B68" s="5" t="s">
        <v>665</v>
      </c>
      <c r="C68" s="5" t="s">
        <v>666</v>
      </c>
      <c r="D68" s="5" t="s">
        <v>21</v>
      </c>
      <c r="E68" s="5"/>
      <c r="F68" s="5" t="s">
        <v>191</v>
      </c>
      <c r="G68" s="5">
        <v>89.99</v>
      </c>
      <c r="H68" s="6">
        <v>81</v>
      </c>
      <c r="I68" s="13">
        <v>2</v>
      </c>
      <c r="J68" s="6">
        <v>121.5</v>
      </c>
      <c r="K68" s="13">
        <v>3</v>
      </c>
      <c r="L68" s="6">
        <v>-40.5</v>
      </c>
      <c r="M68" s="13">
        <v>-1</v>
      </c>
      <c r="N68" s="6">
        <f>L68*0.77</f>
        <v>-31.185000000000002</v>
      </c>
      <c r="O68" s="13">
        <v>11</v>
      </c>
      <c r="P68" s="18">
        <v>8.7404395000000008</v>
      </c>
      <c r="Q68" s="18">
        <f>I68*P68</f>
        <v>17.480879000000002</v>
      </c>
      <c r="R68" s="18">
        <f>N68-Q68</f>
        <v>-48.665879000000004</v>
      </c>
    </row>
    <row r="69" spans="1:18" ht="15.75" customHeight="1" outlineLevel="2" x14ac:dyDescent="0.2">
      <c r="A69" s="5" t="s">
        <v>699</v>
      </c>
      <c r="B69" s="5" t="s">
        <v>704</v>
      </c>
      <c r="C69" s="5" t="s">
        <v>705</v>
      </c>
      <c r="D69" s="5" t="s">
        <v>21</v>
      </c>
      <c r="E69" s="5"/>
      <c r="F69" s="5" t="s">
        <v>191</v>
      </c>
      <c r="G69" s="5">
        <v>79.989999999999995</v>
      </c>
      <c r="H69" s="6">
        <v>461.98</v>
      </c>
      <c r="I69" s="13">
        <v>11</v>
      </c>
      <c r="J69" s="6">
        <v>72</v>
      </c>
      <c r="K69" s="13">
        <v>2</v>
      </c>
      <c r="L69" s="6">
        <v>389.98</v>
      </c>
      <c r="M69" s="13">
        <v>9</v>
      </c>
      <c r="N69" s="6">
        <f>L69*0.77</f>
        <v>300.28460000000001</v>
      </c>
      <c r="O69" s="13">
        <v>11</v>
      </c>
      <c r="P69" s="18">
        <v>8.7404395000000008</v>
      </c>
      <c r="Q69" s="18">
        <f>I69*P69</f>
        <v>96.144834500000002</v>
      </c>
      <c r="R69" s="18">
        <f>N69-Q69</f>
        <v>204.13976550000001</v>
      </c>
    </row>
    <row r="70" spans="1:18" ht="15.75" customHeight="1" outlineLevel="2" x14ac:dyDescent="0.2">
      <c r="A70" s="5" t="s">
        <v>710</v>
      </c>
      <c r="B70" s="5" t="s">
        <v>711</v>
      </c>
      <c r="C70" s="5" t="s">
        <v>712</v>
      </c>
      <c r="D70" s="5" t="s">
        <v>21</v>
      </c>
      <c r="E70" s="5" t="s">
        <v>713</v>
      </c>
      <c r="F70" s="5" t="s">
        <v>191</v>
      </c>
      <c r="G70" s="5">
        <v>69.989999999999995</v>
      </c>
      <c r="H70" s="6">
        <v>35</v>
      </c>
      <c r="I70" s="13">
        <v>1</v>
      </c>
      <c r="J70" s="6">
        <v>48</v>
      </c>
      <c r="K70" s="13">
        <v>1</v>
      </c>
      <c r="L70" s="6">
        <v>-13</v>
      </c>
      <c r="M70" s="13">
        <v>0</v>
      </c>
      <c r="N70" s="6">
        <f>L70*0.77</f>
        <v>-10.01</v>
      </c>
      <c r="O70" s="13">
        <v>8</v>
      </c>
      <c r="P70" s="18">
        <v>8.0147859999999991</v>
      </c>
      <c r="Q70" s="18">
        <f>I70*P70</f>
        <v>8.0147859999999991</v>
      </c>
      <c r="R70" s="18">
        <f>N70-Q70</f>
        <v>-18.024785999999999</v>
      </c>
    </row>
    <row r="71" spans="1:18" ht="15.75" customHeight="1" outlineLevel="2" x14ac:dyDescent="0.2">
      <c r="A71" s="5" t="s">
        <v>730</v>
      </c>
      <c r="B71" s="5" t="s">
        <v>731</v>
      </c>
      <c r="C71" s="5" t="s">
        <v>732</v>
      </c>
      <c r="D71" s="5" t="s">
        <v>21</v>
      </c>
      <c r="E71" s="5" t="s">
        <v>733</v>
      </c>
      <c r="F71" s="5" t="s">
        <v>191</v>
      </c>
      <c r="G71" s="5">
        <v>84.99</v>
      </c>
      <c r="H71" s="6">
        <v>42.5</v>
      </c>
      <c r="I71" s="13">
        <v>2</v>
      </c>
      <c r="J71" s="6">
        <v>0</v>
      </c>
      <c r="K71" s="13">
        <v>0</v>
      </c>
      <c r="L71" s="6">
        <v>42.5</v>
      </c>
      <c r="M71" s="13">
        <v>2</v>
      </c>
      <c r="N71" s="6">
        <f>L71*0.77</f>
        <v>32.725000000000001</v>
      </c>
      <c r="O71" s="13">
        <v>12</v>
      </c>
      <c r="P71" s="18">
        <v>8.9381239999999984</v>
      </c>
      <c r="Q71" s="18">
        <f>I71*P71</f>
        <v>17.876247999999997</v>
      </c>
      <c r="R71" s="18">
        <f>N71-Q71</f>
        <v>14.848752000000005</v>
      </c>
    </row>
    <row r="72" spans="1:18" ht="15.75" customHeight="1" outlineLevel="2" x14ac:dyDescent="0.2">
      <c r="A72" s="5" t="s">
        <v>745</v>
      </c>
      <c r="B72" s="5" t="s">
        <v>750</v>
      </c>
      <c r="C72" s="5" t="s">
        <v>751</v>
      </c>
      <c r="D72" s="5" t="s">
        <v>21</v>
      </c>
      <c r="E72" s="5"/>
      <c r="F72" s="5" t="s">
        <v>191</v>
      </c>
      <c r="G72" s="5">
        <v>79.989999999999995</v>
      </c>
      <c r="H72" s="6">
        <v>614.95000000000005</v>
      </c>
      <c r="I72" s="13">
        <v>13</v>
      </c>
      <c r="J72" s="6">
        <v>52</v>
      </c>
      <c r="K72" s="13">
        <v>1</v>
      </c>
      <c r="L72" s="6">
        <v>562.95000000000005</v>
      </c>
      <c r="M72" s="13">
        <v>12</v>
      </c>
      <c r="N72" s="6">
        <f>L72*0.77</f>
        <v>433.47150000000005</v>
      </c>
      <c r="O72" s="13">
        <v>10</v>
      </c>
      <c r="P72" s="18">
        <v>8.4764549999999996</v>
      </c>
      <c r="Q72" s="18">
        <f>I72*P72</f>
        <v>110.19391499999999</v>
      </c>
      <c r="R72" s="18">
        <f>N72-Q72</f>
        <v>323.27758500000004</v>
      </c>
    </row>
    <row r="73" spans="1:18" ht="15.75" customHeight="1" outlineLevel="2" x14ac:dyDescent="0.2">
      <c r="A73" s="5" t="s">
        <v>764</v>
      </c>
      <c r="B73" s="5" t="s">
        <v>765</v>
      </c>
      <c r="C73" s="5" t="s">
        <v>766</v>
      </c>
      <c r="D73" s="5" t="s">
        <v>21</v>
      </c>
      <c r="E73" s="5" t="s">
        <v>767</v>
      </c>
      <c r="F73" s="5" t="s">
        <v>191</v>
      </c>
      <c r="G73" s="5">
        <v>39.99</v>
      </c>
      <c r="H73" s="6">
        <v>39.99</v>
      </c>
      <c r="I73" s="13">
        <v>1</v>
      </c>
      <c r="J73" s="6">
        <v>14</v>
      </c>
      <c r="K73" s="13">
        <v>1</v>
      </c>
      <c r="L73" s="6">
        <v>25.99</v>
      </c>
      <c r="M73" s="13">
        <v>0</v>
      </c>
      <c r="N73" s="6">
        <f>L73*0.77</f>
        <v>20.0123</v>
      </c>
      <c r="O73" s="13">
        <v>4</v>
      </c>
      <c r="P73" s="18">
        <v>7.0914480000000006</v>
      </c>
      <c r="Q73" s="18">
        <f>I73*P73</f>
        <v>7.0914480000000006</v>
      </c>
      <c r="R73" s="18">
        <f>N73-Q73</f>
        <v>12.920852</v>
      </c>
    </row>
    <row r="74" spans="1:18" ht="15.75" customHeight="1" outlineLevel="2" x14ac:dyDescent="0.2">
      <c r="A74" s="5" t="s">
        <v>768</v>
      </c>
      <c r="B74" s="5" t="s">
        <v>771</v>
      </c>
      <c r="C74" s="5" t="s">
        <v>772</v>
      </c>
      <c r="D74" s="5" t="s">
        <v>21</v>
      </c>
      <c r="E74" s="5"/>
      <c r="F74" s="5" t="s">
        <v>191</v>
      </c>
      <c r="G74" s="5">
        <v>49.99</v>
      </c>
      <c r="H74" s="6">
        <v>2109.63</v>
      </c>
      <c r="I74" s="13">
        <v>71</v>
      </c>
      <c r="J74" s="6">
        <v>17.5</v>
      </c>
      <c r="K74" s="13">
        <v>1</v>
      </c>
      <c r="L74" s="6">
        <v>2092.13</v>
      </c>
      <c r="M74" s="13">
        <v>70</v>
      </c>
      <c r="N74" s="6">
        <f>L74*0.77</f>
        <v>1610.9401</v>
      </c>
      <c r="O74" s="13">
        <v>4</v>
      </c>
      <c r="P74" s="18">
        <v>7.0914480000000006</v>
      </c>
      <c r="Q74" s="18">
        <f>I74*P74</f>
        <v>503.49280800000003</v>
      </c>
      <c r="R74" s="18">
        <f>N74-Q74</f>
        <v>1107.4472920000001</v>
      </c>
    </row>
    <row r="75" spans="1:18" ht="15.75" customHeight="1" outlineLevel="2" x14ac:dyDescent="0.2">
      <c r="A75" s="5" t="s">
        <v>777</v>
      </c>
      <c r="B75" s="5" t="s">
        <v>778</v>
      </c>
      <c r="C75" s="5" t="s">
        <v>779</v>
      </c>
      <c r="D75" s="5" t="s">
        <v>21</v>
      </c>
      <c r="E75" s="5" t="s">
        <v>780</v>
      </c>
      <c r="F75" s="5" t="s">
        <v>191</v>
      </c>
      <c r="G75" s="5">
        <v>74.989999999999995</v>
      </c>
      <c r="H75" s="6">
        <v>50</v>
      </c>
      <c r="I75" s="13">
        <v>1</v>
      </c>
      <c r="J75" s="6">
        <v>0</v>
      </c>
      <c r="K75" s="13">
        <v>0</v>
      </c>
      <c r="L75" s="6">
        <v>50</v>
      </c>
      <c r="M75" s="13">
        <v>1</v>
      </c>
      <c r="N75" s="6">
        <f>L75*0.77</f>
        <v>38.5</v>
      </c>
      <c r="O75" s="13">
        <v>9</v>
      </c>
      <c r="P75" s="18">
        <v>8.2787705000000003</v>
      </c>
      <c r="Q75" s="18">
        <f>I75*P75</f>
        <v>8.2787705000000003</v>
      </c>
      <c r="R75" s="18">
        <f>N75-Q75</f>
        <v>30.2212295</v>
      </c>
    </row>
    <row r="76" spans="1:18" ht="15.75" customHeight="1" outlineLevel="2" x14ac:dyDescent="0.2">
      <c r="A76" s="5" t="s">
        <v>796</v>
      </c>
      <c r="B76" s="5" t="s">
        <v>797</v>
      </c>
      <c r="C76" s="5" t="s">
        <v>798</v>
      </c>
      <c r="D76" s="5" t="s">
        <v>21</v>
      </c>
      <c r="E76" s="5" t="s">
        <v>799</v>
      </c>
      <c r="F76" s="5" t="s">
        <v>191</v>
      </c>
      <c r="G76" s="5">
        <v>39.99</v>
      </c>
      <c r="H76" s="6">
        <v>39.99</v>
      </c>
      <c r="I76" s="13">
        <v>1</v>
      </c>
      <c r="J76" s="6">
        <v>14</v>
      </c>
      <c r="K76" s="13">
        <v>1</v>
      </c>
      <c r="L76" s="6">
        <v>25.99</v>
      </c>
      <c r="M76" s="13">
        <v>0</v>
      </c>
      <c r="N76" s="6">
        <f>L76*0.77</f>
        <v>20.0123</v>
      </c>
      <c r="O76" s="13">
        <v>3</v>
      </c>
      <c r="P76" s="18">
        <v>6.8937634999999995</v>
      </c>
      <c r="Q76" s="18">
        <f>I76*P76</f>
        <v>6.8937634999999995</v>
      </c>
      <c r="R76" s="18">
        <f>N76-Q76</f>
        <v>13.118536500000001</v>
      </c>
    </row>
    <row r="77" spans="1:18" ht="15.75" customHeight="1" outlineLevel="2" x14ac:dyDescent="0.2">
      <c r="A77" s="5" t="s">
        <v>807</v>
      </c>
      <c r="B77" s="5" t="s">
        <v>808</v>
      </c>
      <c r="C77" s="5" t="s">
        <v>809</v>
      </c>
      <c r="D77" s="5" t="s">
        <v>21</v>
      </c>
      <c r="E77" s="5" t="s">
        <v>810</v>
      </c>
      <c r="F77" s="5" t="s">
        <v>191</v>
      </c>
      <c r="G77" s="5">
        <v>99.99</v>
      </c>
      <c r="H77" s="6">
        <v>50</v>
      </c>
      <c r="I77" s="13">
        <v>1</v>
      </c>
      <c r="J77" s="6">
        <v>0</v>
      </c>
      <c r="K77" s="13">
        <v>0</v>
      </c>
      <c r="L77" s="6">
        <v>50</v>
      </c>
      <c r="M77" s="13">
        <v>1</v>
      </c>
      <c r="N77" s="6">
        <f>L77*0.77</f>
        <v>38.5</v>
      </c>
      <c r="O77" s="13">
        <v>12</v>
      </c>
      <c r="P77" s="18">
        <v>8.9381239999999984</v>
      </c>
      <c r="Q77" s="18">
        <f>I77*P77</f>
        <v>8.9381239999999984</v>
      </c>
      <c r="R77" s="18">
        <f>N77-Q77</f>
        <v>29.561876000000002</v>
      </c>
    </row>
    <row r="78" spans="1:18" ht="15.75" customHeight="1" outlineLevel="2" x14ac:dyDescent="0.2">
      <c r="A78" s="5" t="s">
        <v>837</v>
      </c>
      <c r="B78" s="5" t="s">
        <v>842</v>
      </c>
      <c r="C78" s="5" t="s">
        <v>843</v>
      </c>
      <c r="D78" s="5" t="s">
        <v>21</v>
      </c>
      <c r="E78" s="5"/>
      <c r="F78" s="5" t="s">
        <v>191</v>
      </c>
      <c r="G78" s="5">
        <v>59.99</v>
      </c>
      <c r="H78" s="6">
        <v>15399.24</v>
      </c>
      <c r="I78" s="13">
        <v>382</v>
      </c>
      <c r="J78" s="6">
        <v>21</v>
      </c>
      <c r="K78" s="13">
        <v>1</v>
      </c>
      <c r="L78" s="6">
        <v>15378.24</v>
      </c>
      <c r="M78" s="13">
        <v>381</v>
      </c>
      <c r="N78" s="6">
        <f>L78*0.77</f>
        <v>11841.2448</v>
      </c>
      <c r="O78" s="13">
        <v>6</v>
      </c>
      <c r="P78" s="18">
        <v>7.5531170000000003</v>
      </c>
      <c r="Q78" s="18">
        <f>I78*P78</f>
        <v>2885.2906940000003</v>
      </c>
      <c r="R78" s="18">
        <f>N78-Q78</f>
        <v>8955.954106000001</v>
      </c>
    </row>
    <row r="79" spans="1:18" ht="15.75" customHeight="1" outlineLevel="2" x14ac:dyDescent="0.2">
      <c r="A79" s="5" t="s">
        <v>844</v>
      </c>
      <c r="B79" s="5" t="s">
        <v>847</v>
      </c>
      <c r="C79" s="5" t="s">
        <v>848</v>
      </c>
      <c r="D79" s="5" t="s">
        <v>21</v>
      </c>
      <c r="E79" s="5"/>
      <c r="F79" s="5" t="s">
        <v>191</v>
      </c>
      <c r="G79" s="5">
        <v>69.989999999999995</v>
      </c>
      <c r="H79" s="6">
        <v>123.5</v>
      </c>
      <c r="I79" s="13">
        <v>3</v>
      </c>
      <c r="J79" s="6">
        <v>0</v>
      </c>
      <c r="K79" s="13">
        <v>0</v>
      </c>
      <c r="L79" s="6">
        <v>123.5</v>
      </c>
      <c r="M79" s="13">
        <v>3</v>
      </c>
      <c r="N79" s="6">
        <f>L79*0.77</f>
        <v>95.094999999999999</v>
      </c>
      <c r="O79" s="13">
        <v>8</v>
      </c>
      <c r="P79" s="18">
        <v>8.0147859999999991</v>
      </c>
      <c r="Q79" s="18">
        <f>I79*P79</f>
        <v>24.044357999999995</v>
      </c>
      <c r="R79" s="18">
        <f>N79-Q79</f>
        <v>71.050642000000011</v>
      </c>
    </row>
    <row r="80" spans="1:18" ht="15.75" customHeight="1" outlineLevel="2" x14ac:dyDescent="0.2">
      <c r="A80" s="5" t="s">
        <v>853</v>
      </c>
      <c r="B80" s="5" t="s">
        <v>858</v>
      </c>
      <c r="C80" s="5" t="s">
        <v>859</v>
      </c>
      <c r="D80" s="5" t="s">
        <v>21</v>
      </c>
      <c r="E80" s="5"/>
      <c r="F80" s="5" t="s">
        <v>191</v>
      </c>
      <c r="G80" s="5">
        <v>99.99</v>
      </c>
      <c r="H80" s="6">
        <v>1612.96</v>
      </c>
      <c r="I80" s="13">
        <v>34</v>
      </c>
      <c r="J80" s="6">
        <v>54.99</v>
      </c>
      <c r="K80" s="13">
        <v>1</v>
      </c>
      <c r="L80" s="6">
        <v>1557.97</v>
      </c>
      <c r="M80" s="13">
        <v>33</v>
      </c>
      <c r="N80" s="6">
        <f>L80*0.77</f>
        <v>1199.6369</v>
      </c>
      <c r="O80" s="13">
        <v>16</v>
      </c>
      <c r="P80" s="18">
        <v>10.369762</v>
      </c>
      <c r="Q80" s="18">
        <f>I80*P80</f>
        <v>352.57190800000001</v>
      </c>
      <c r="R80" s="18">
        <f>N80-Q80</f>
        <v>847.06499199999996</v>
      </c>
    </row>
    <row r="81" spans="1:18" ht="15.75" customHeight="1" outlineLevel="2" x14ac:dyDescent="0.2">
      <c r="A81" s="5" t="s">
        <v>860</v>
      </c>
      <c r="B81" s="5" t="s">
        <v>861</v>
      </c>
      <c r="C81" s="5" t="s">
        <v>862</v>
      </c>
      <c r="D81" s="5" t="s">
        <v>21</v>
      </c>
      <c r="E81" s="5" t="s">
        <v>863</v>
      </c>
      <c r="F81" s="5" t="s">
        <v>191</v>
      </c>
      <c r="G81" s="5">
        <v>29.99</v>
      </c>
      <c r="H81" s="6">
        <v>15</v>
      </c>
      <c r="I81" s="13">
        <v>1</v>
      </c>
      <c r="J81" s="6">
        <v>13.5</v>
      </c>
      <c r="K81" s="13">
        <v>1</v>
      </c>
      <c r="L81" s="6">
        <v>1.5</v>
      </c>
      <c r="M81" s="13">
        <v>0</v>
      </c>
      <c r="N81" s="6">
        <f>L81*0.77</f>
        <v>1.155</v>
      </c>
      <c r="O81" s="13">
        <v>2</v>
      </c>
      <c r="P81" s="18">
        <v>6.6297790000000001</v>
      </c>
      <c r="Q81" s="18">
        <f>I81*P81</f>
        <v>6.6297790000000001</v>
      </c>
      <c r="R81" s="18">
        <f>N81-Q81</f>
        <v>-5.4747789999999998</v>
      </c>
    </row>
    <row r="82" spans="1:18" ht="15.75" customHeight="1" outlineLevel="2" x14ac:dyDescent="0.2">
      <c r="A82" s="5" t="s">
        <v>871</v>
      </c>
      <c r="B82" s="5" t="s">
        <v>874</v>
      </c>
      <c r="C82" s="5" t="s">
        <v>875</v>
      </c>
      <c r="D82" s="5" t="s">
        <v>21</v>
      </c>
      <c r="E82" s="5"/>
      <c r="F82" s="5" t="s">
        <v>191</v>
      </c>
      <c r="G82" s="5">
        <v>69.989999999999995</v>
      </c>
      <c r="H82" s="6">
        <v>69.989999999999995</v>
      </c>
      <c r="I82" s="13">
        <v>1</v>
      </c>
      <c r="J82" s="6">
        <v>45.5</v>
      </c>
      <c r="K82" s="13">
        <v>1</v>
      </c>
      <c r="L82" s="6">
        <v>24.49</v>
      </c>
      <c r="M82" s="13">
        <v>0</v>
      </c>
      <c r="N82" s="6">
        <f>L82*0.77</f>
        <v>18.857299999999999</v>
      </c>
      <c r="O82" s="13">
        <v>7</v>
      </c>
      <c r="P82" s="18">
        <v>7.8171015000000006</v>
      </c>
      <c r="Q82" s="18">
        <f>I82*P82</f>
        <v>7.8171015000000006</v>
      </c>
      <c r="R82" s="18">
        <f>N82-Q82</f>
        <v>11.040198499999999</v>
      </c>
    </row>
    <row r="83" spans="1:18" ht="15.75" customHeight="1" outlineLevel="2" x14ac:dyDescent="0.2">
      <c r="A83" s="5" t="s">
        <v>903</v>
      </c>
      <c r="B83" s="5" t="s">
        <v>908</v>
      </c>
      <c r="C83" s="5" t="s">
        <v>909</v>
      </c>
      <c r="D83" s="5" t="s">
        <v>21</v>
      </c>
      <c r="E83" s="5"/>
      <c r="F83" s="5" t="s">
        <v>191</v>
      </c>
      <c r="G83" s="5">
        <v>64.989999999999995</v>
      </c>
      <c r="H83" s="6">
        <v>2589.9499999999998</v>
      </c>
      <c r="I83" s="13">
        <v>71</v>
      </c>
      <c r="J83" s="6">
        <v>129.97999999999999</v>
      </c>
      <c r="K83" s="13">
        <v>2</v>
      </c>
      <c r="L83" s="6">
        <v>2459.9699999999998</v>
      </c>
      <c r="M83" s="13">
        <v>69</v>
      </c>
      <c r="N83" s="6">
        <f>L83*0.77</f>
        <v>1894.1768999999999</v>
      </c>
      <c r="O83" s="13">
        <v>8</v>
      </c>
      <c r="P83" s="18">
        <v>8.0147859999999991</v>
      </c>
      <c r="Q83" s="18">
        <f>I83*P83</f>
        <v>569.04980599999999</v>
      </c>
      <c r="R83" s="18">
        <f>N83-Q83</f>
        <v>1325.1270939999999</v>
      </c>
    </row>
    <row r="84" spans="1:18" ht="15.75" customHeight="1" outlineLevel="2" x14ac:dyDescent="0.2">
      <c r="A84" s="5" t="s">
        <v>928</v>
      </c>
      <c r="B84" s="5" t="s">
        <v>931</v>
      </c>
      <c r="C84" s="5" t="s">
        <v>932</v>
      </c>
      <c r="D84" s="5" t="s">
        <v>21</v>
      </c>
      <c r="E84" s="5"/>
      <c r="F84" s="5" t="s">
        <v>191</v>
      </c>
      <c r="G84" s="5">
        <v>84.99</v>
      </c>
      <c r="H84" s="6">
        <v>280.25</v>
      </c>
      <c r="I84" s="13">
        <v>6</v>
      </c>
      <c r="J84" s="6">
        <v>76.5</v>
      </c>
      <c r="K84" s="13">
        <v>2</v>
      </c>
      <c r="L84" s="6">
        <v>203.75</v>
      </c>
      <c r="M84" s="13">
        <v>4</v>
      </c>
      <c r="N84" s="6">
        <f>L84*0.77</f>
        <v>156.88750000000002</v>
      </c>
      <c r="O84" s="13">
        <v>16</v>
      </c>
      <c r="P84" s="18">
        <v>10.369762</v>
      </c>
      <c r="Q84" s="18">
        <f>I84*P84</f>
        <v>62.218571999999995</v>
      </c>
      <c r="R84" s="18">
        <f>N84-Q84</f>
        <v>94.668928000000022</v>
      </c>
    </row>
    <row r="85" spans="1:18" ht="15.75" customHeight="1" outlineLevel="2" x14ac:dyDescent="0.2">
      <c r="A85" s="5" t="s">
        <v>953</v>
      </c>
      <c r="B85" s="5" t="s">
        <v>956</v>
      </c>
      <c r="C85" s="5" t="s">
        <v>957</v>
      </c>
      <c r="D85" s="5" t="s">
        <v>21</v>
      </c>
      <c r="E85" s="5"/>
      <c r="F85" s="5" t="s">
        <v>191</v>
      </c>
      <c r="G85" s="5">
        <v>89.99</v>
      </c>
      <c r="H85" s="6">
        <v>50</v>
      </c>
      <c r="I85" s="13">
        <v>1</v>
      </c>
      <c r="J85" s="6">
        <v>112.5</v>
      </c>
      <c r="K85" s="13">
        <v>3</v>
      </c>
      <c r="L85" s="6">
        <v>-62.5</v>
      </c>
      <c r="M85" s="13">
        <v>-2</v>
      </c>
      <c r="N85" s="6">
        <f>L85*0.77</f>
        <v>-48.125</v>
      </c>
      <c r="O85" s="13">
        <v>12</v>
      </c>
      <c r="P85" s="18">
        <v>8.9381239999999984</v>
      </c>
      <c r="Q85" s="18">
        <f>I85*P85</f>
        <v>8.9381239999999984</v>
      </c>
      <c r="R85" s="18">
        <f>N85-Q85</f>
        <v>-57.063124000000002</v>
      </c>
    </row>
    <row r="86" spans="1:18" ht="15.75" customHeight="1" outlineLevel="2" x14ac:dyDescent="0.2">
      <c r="A86" s="5" t="s">
        <v>962</v>
      </c>
      <c r="B86" s="5" t="s">
        <v>967</v>
      </c>
      <c r="C86" s="5" t="s">
        <v>968</v>
      </c>
      <c r="D86" s="5" t="s">
        <v>21</v>
      </c>
      <c r="E86" s="5"/>
      <c r="F86" s="5" t="s">
        <v>191</v>
      </c>
      <c r="G86" s="5">
        <v>74.989999999999995</v>
      </c>
      <c r="H86" s="6">
        <v>6250.45</v>
      </c>
      <c r="I86" s="13">
        <v>140</v>
      </c>
      <c r="J86" s="6">
        <v>26.25</v>
      </c>
      <c r="K86" s="13">
        <v>1</v>
      </c>
      <c r="L86" s="6">
        <v>6224.2</v>
      </c>
      <c r="M86" s="13">
        <v>139</v>
      </c>
      <c r="N86" s="6">
        <f>L86*0.77</f>
        <v>4792.634</v>
      </c>
      <c r="O86" s="13">
        <v>9</v>
      </c>
      <c r="P86" s="18">
        <v>8.2787705000000003</v>
      </c>
      <c r="Q86" s="18">
        <f>I86*P86</f>
        <v>1159.0278700000001</v>
      </c>
      <c r="R86" s="18">
        <f>N86-Q86</f>
        <v>3633.6061300000001</v>
      </c>
    </row>
    <row r="87" spans="1:18" ht="15.75" customHeight="1" outlineLevel="2" x14ac:dyDescent="0.2">
      <c r="A87" s="5" t="s">
        <v>981</v>
      </c>
      <c r="B87" s="5" t="s">
        <v>982</v>
      </c>
      <c r="C87" s="5" t="s">
        <v>983</v>
      </c>
      <c r="D87" s="5" t="s">
        <v>21</v>
      </c>
      <c r="E87" s="5" t="s">
        <v>984</v>
      </c>
      <c r="F87" s="5" t="s">
        <v>191</v>
      </c>
      <c r="G87" s="5">
        <v>69.989999999999995</v>
      </c>
      <c r="H87" s="6">
        <v>0</v>
      </c>
      <c r="I87" s="13">
        <v>0</v>
      </c>
      <c r="J87" s="6">
        <v>50</v>
      </c>
      <c r="K87" s="13">
        <v>0</v>
      </c>
      <c r="L87" s="6">
        <v>-50</v>
      </c>
      <c r="M87" s="13">
        <v>0</v>
      </c>
      <c r="N87" s="6">
        <f>L87*0.77</f>
        <v>-38.5</v>
      </c>
      <c r="O87" s="13">
        <v>6</v>
      </c>
      <c r="P87" s="18">
        <v>7.5531170000000003</v>
      </c>
      <c r="Q87" s="18">
        <f>I87*P87</f>
        <v>0</v>
      </c>
      <c r="R87" s="18">
        <f>N87-Q87</f>
        <v>-38.5</v>
      </c>
    </row>
    <row r="88" spans="1:18" ht="15.75" customHeight="1" outlineLevel="2" x14ac:dyDescent="0.2">
      <c r="A88" s="5" t="s">
        <v>992</v>
      </c>
      <c r="B88" s="5" t="s">
        <v>993</v>
      </c>
      <c r="C88" s="5" t="s">
        <v>994</v>
      </c>
      <c r="D88" s="5" t="s">
        <v>21</v>
      </c>
      <c r="E88" s="5" t="s">
        <v>995</v>
      </c>
      <c r="F88" s="5" t="s">
        <v>191</v>
      </c>
      <c r="G88" s="5">
        <v>84.99</v>
      </c>
      <c r="H88" s="6">
        <v>1917.23</v>
      </c>
      <c r="I88" s="13">
        <v>40</v>
      </c>
      <c r="J88" s="6">
        <v>0</v>
      </c>
      <c r="K88" s="13">
        <v>0</v>
      </c>
      <c r="L88" s="6">
        <v>1917.23</v>
      </c>
      <c r="M88" s="13">
        <v>40</v>
      </c>
      <c r="N88" s="6">
        <f>L88*0.77</f>
        <v>1476.2671</v>
      </c>
      <c r="O88" s="13">
        <v>11</v>
      </c>
      <c r="P88" s="18">
        <v>8.7404395000000008</v>
      </c>
      <c r="Q88" s="18">
        <f>I88*P88</f>
        <v>349.61758000000003</v>
      </c>
      <c r="R88" s="18">
        <f>N88-Q88</f>
        <v>1126.6495199999999</v>
      </c>
    </row>
    <row r="89" spans="1:18" ht="15.75" customHeight="1" outlineLevel="2" x14ac:dyDescent="0.2">
      <c r="A89" s="5" t="s">
        <v>1011</v>
      </c>
      <c r="B89" s="5" t="s">
        <v>1012</v>
      </c>
      <c r="C89" s="5" t="s">
        <v>1013</v>
      </c>
      <c r="D89" s="5" t="s">
        <v>21</v>
      </c>
      <c r="E89" s="5" t="s">
        <v>1014</v>
      </c>
      <c r="F89" s="5" t="s">
        <v>191</v>
      </c>
      <c r="G89" s="5">
        <v>99.99</v>
      </c>
      <c r="H89" s="6">
        <v>0</v>
      </c>
      <c r="I89" s="13">
        <v>1</v>
      </c>
      <c r="J89" s="6">
        <v>0</v>
      </c>
      <c r="K89" s="13">
        <v>0</v>
      </c>
      <c r="L89" s="6">
        <v>0</v>
      </c>
      <c r="M89" s="13">
        <v>1</v>
      </c>
      <c r="N89" s="6">
        <f>L89*0.77</f>
        <v>0</v>
      </c>
      <c r="O89" s="13">
        <v>12</v>
      </c>
      <c r="P89" s="18">
        <v>8.9381239999999984</v>
      </c>
      <c r="Q89" s="18">
        <f>I89*P89</f>
        <v>8.9381239999999984</v>
      </c>
      <c r="R89" s="18">
        <f>N89-Q89</f>
        <v>-8.9381239999999984</v>
      </c>
    </row>
    <row r="90" spans="1:18" ht="15.75" customHeight="1" outlineLevel="2" x14ac:dyDescent="0.2">
      <c r="A90" s="5" t="s">
        <v>1015</v>
      </c>
      <c r="B90" s="5" t="s">
        <v>1018</v>
      </c>
      <c r="C90" s="5" t="s">
        <v>1019</v>
      </c>
      <c r="D90" s="5" t="s">
        <v>21</v>
      </c>
      <c r="E90" s="5"/>
      <c r="F90" s="5" t="s">
        <v>191</v>
      </c>
      <c r="G90" s="5">
        <v>94.99</v>
      </c>
      <c r="H90" s="6">
        <v>935.98</v>
      </c>
      <c r="I90" s="13">
        <v>20</v>
      </c>
      <c r="J90" s="6">
        <v>95</v>
      </c>
      <c r="K90" s="13">
        <v>0</v>
      </c>
      <c r="L90" s="6">
        <v>840.98</v>
      </c>
      <c r="M90" s="13">
        <v>20</v>
      </c>
      <c r="N90" s="6">
        <f>L90*0.77</f>
        <v>647.55460000000005</v>
      </c>
      <c r="O90" s="13">
        <v>19</v>
      </c>
      <c r="P90" s="18">
        <v>11.0954155</v>
      </c>
      <c r="Q90" s="18">
        <f>I90*P90</f>
        <v>221.90831</v>
      </c>
      <c r="R90" s="18">
        <f>N90-Q90</f>
        <v>425.64629000000002</v>
      </c>
    </row>
    <row r="91" spans="1:18" ht="15.75" customHeight="1" outlineLevel="2" x14ac:dyDescent="0.2">
      <c r="A91" s="5" t="s">
        <v>1024</v>
      </c>
      <c r="B91" s="5" t="s">
        <v>1025</v>
      </c>
      <c r="C91" s="5" t="s">
        <v>1026</v>
      </c>
      <c r="D91" s="5" t="s">
        <v>21</v>
      </c>
      <c r="E91" s="5" t="s">
        <v>1027</v>
      </c>
      <c r="F91" s="5" t="s">
        <v>191</v>
      </c>
      <c r="G91" s="5">
        <v>39.99</v>
      </c>
      <c r="H91" s="6">
        <v>27.99</v>
      </c>
      <c r="I91" s="13">
        <v>1</v>
      </c>
      <c r="J91" s="6">
        <v>0</v>
      </c>
      <c r="K91" s="13">
        <v>0</v>
      </c>
      <c r="L91" s="6">
        <v>27.99</v>
      </c>
      <c r="M91" s="13">
        <v>1</v>
      </c>
      <c r="N91" s="6">
        <f>L91*0.77</f>
        <v>21.552299999999999</v>
      </c>
      <c r="O91" s="13">
        <v>3</v>
      </c>
      <c r="P91" s="18">
        <v>6.8937634999999995</v>
      </c>
      <c r="Q91" s="18">
        <f>I91*P91</f>
        <v>6.8937634999999995</v>
      </c>
      <c r="R91" s="18">
        <f>N91-Q91</f>
        <v>14.6585365</v>
      </c>
    </row>
    <row r="92" spans="1:18" ht="15.75" customHeight="1" outlineLevel="2" x14ac:dyDescent="0.2">
      <c r="A92" s="5" t="s">
        <v>1031</v>
      </c>
      <c r="B92" s="5" t="s">
        <v>1032</v>
      </c>
      <c r="C92" s="5" t="s">
        <v>1033</v>
      </c>
      <c r="D92" s="5" t="s">
        <v>21</v>
      </c>
      <c r="E92" s="5" t="s">
        <v>1034</v>
      </c>
      <c r="F92" s="5" t="s">
        <v>191</v>
      </c>
      <c r="G92" s="5">
        <v>79.989999999999995</v>
      </c>
      <c r="H92" s="6">
        <v>40</v>
      </c>
      <c r="I92" s="13">
        <v>2</v>
      </c>
      <c r="J92" s="6">
        <v>0</v>
      </c>
      <c r="K92" s="13">
        <v>0</v>
      </c>
      <c r="L92" s="6">
        <v>40</v>
      </c>
      <c r="M92" s="13">
        <v>2</v>
      </c>
      <c r="N92" s="6">
        <f>L92*0.77</f>
        <v>30.8</v>
      </c>
      <c r="O92" s="13">
        <v>11</v>
      </c>
      <c r="P92" s="18">
        <v>8.7404395000000008</v>
      </c>
      <c r="Q92" s="18">
        <f>I92*P92</f>
        <v>17.480879000000002</v>
      </c>
      <c r="R92" s="18">
        <f>N92-Q92</f>
        <v>13.319120999999999</v>
      </c>
    </row>
    <row r="93" spans="1:18" ht="15.75" customHeight="1" outlineLevel="2" x14ac:dyDescent="0.2">
      <c r="A93" s="5" t="s">
        <v>1038</v>
      </c>
      <c r="B93" s="5" t="s">
        <v>1041</v>
      </c>
      <c r="C93" s="5" t="s">
        <v>1042</v>
      </c>
      <c r="D93" s="5" t="s">
        <v>21</v>
      </c>
      <c r="E93" s="5"/>
      <c r="F93" s="5" t="s">
        <v>191</v>
      </c>
      <c r="G93" s="5">
        <v>69.989999999999995</v>
      </c>
      <c r="H93" s="6">
        <v>189.99</v>
      </c>
      <c r="I93" s="13">
        <v>4</v>
      </c>
      <c r="J93" s="6">
        <v>0</v>
      </c>
      <c r="K93" s="13">
        <v>0</v>
      </c>
      <c r="L93" s="6">
        <v>189.99</v>
      </c>
      <c r="M93" s="13">
        <v>4</v>
      </c>
      <c r="N93" s="6">
        <f>L93*0.77</f>
        <v>146.29230000000001</v>
      </c>
      <c r="O93" s="13">
        <v>6</v>
      </c>
      <c r="P93" s="18">
        <v>7.5531170000000003</v>
      </c>
      <c r="Q93" s="18">
        <f>I93*P93</f>
        <v>30.212468000000001</v>
      </c>
      <c r="R93" s="18">
        <f>N93-Q93</f>
        <v>116.07983200000001</v>
      </c>
    </row>
    <row r="94" spans="1:18" ht="15.75" customHeight="1" outlineLevel="2" x14ac:dyDescent="0.2">
      <c r="A94" s="5" t="s">
        <v>1054</v>
      </c>
      <c r="B94" s="5" t="s">
        <v>1057</v>
      </c>
      <c r="C94" s="5" t="s">
        <v>1058</v>
      </c>
      <c r="D94" s="5" t="s">
        <v>21</v>
      </c>
      <c r="E94" s="5"/>
      <c r="F94" s="5" t="s">
        <v>191</v>
      </c>
      <c r="G94" s="5">
        <v>54.99</v>
      </c>
      <c r="H94" s="6">
        <v>197.97</v>
      </c>
      <c r="I94" s="13">
        <v>6</v>
      </c>
      <c r="J94" s="6">
        <v>19.25</v>
      </c>
      <c r="K94" s="13">
        <v>1</v>
      </c>
      <c r="L94" s="6">
        <v>178.72</v>
      </c>
      <c r="M94" s="13">
        <v>5</v>
      </c>
      <c r="N94" s="6">
        <f>L94*0.77</f>
        <v>137.61439999999999</v>
      </c>
      <c r="O94" s="13">
        <v>5</v>
      </c>
      <c r="P94" s="18">
        <v>7.3554324999999992</v>
      </c>
      <c r="Q94" s="18">
        <f>I94*P94</f>
        <v>44.132594999999995</v>
      </c>
      <c r="R94" s="18">
        <f>N94-Q94</f>
        <v>93.481804999999994</v>
      </c>
    </row>
    <row r="95" spans="1:18" ht="15.75" customHeight="1" outlineLevel="2" x14ac:dyDescent="0.2">
      <c r="A95" s="5" t="s">
        <v>1059</v>
      </c>
      <c r="B95" s="5" t="s">
        <v>1060</v>
      </c>
      <c r="C95" s="5" t="s">
        <v>1061</v>
      </c>
      <c r="D95" s="5" t="s">
        <v>21</v>
      </c>
      <c r="E95" s="5" t="s">
        <v>1062</v>
      </c>
      <c r="F95" s="5" t="s">
        <v>191</v>
      </c>
      <c r="G95" s="5">
        <v>59.95</v>
      </c>
      <c r="H95" s="6">
        <v>47.96</v>
      </c>
      <c r="I95" s="13">
        <v>1</v>
      </c>
      <c r="J95" s="6">
        <v>0</v>
      </c>
      <c r="K95" s="13">
        <v>0</v>
      </c>
      <c r="L95" s="6">
        <v>47.96</v>
      </c>
      <c r="M95" s="13">
        <v>1</v>
      </c>
      <c r="N95" s="6">
        <f>L95*0.77</f>
        <v>36.929200000000002</v>
      </c>
      <c r="O95" s="13">
        <v>6</v>
      </c>
      <c r="P95" s="18">
        <v>7.5531170000000003</v>
      </c>
      <c r="Q95" s="18">
        <f>I95*P95</f>
        <v>7.5531170000000003</v>
      </c>
      <c r="R95" s="18">
        <f>N95-Q95</f>
        <v>29.376083000000001</v>
      </c>
    </row>
    <row r="96" spans="1:18" ht="15.75" customHeight="1" outlineLevel="2" x14ac:dyDescent="0.2">
      <c r="A96" s="5" t="s">
        <v>1070</v>
      </c>
      <c r="B96" s="5" t="s">
        <v>1071</v>
      </c>
      <c r="C96" s="5" t="s">
        <v>1072</v>
      </c>
      <c r="D96" s="5" t="s">
        <v>21</v>
      </c>
      <c r="E96" s="5" t="s">
        <v>1073</v>
      </c>
      <c r="F96" s="5" t="s">
        <v>191</v>
      </c>
      <c r="G96" s="5">
        <v>99.99</v>
      </c>
      <c r="H96" s="6">
        <v>99.99</v>
      </c>
      <c r="I96" s="13">
        <v>2</v>
      </c>
      <c r="J96" s="6">
        <v>0</v>
      </c>
      <c r="K96" s="13">
        <v>0</v>
      </c>
      <c r="L96" s="6">
        <v>99.99</v>
      </c>
      <c r="M96" s="13">
        <v>2</v>
      </c>
      <c r="N96" s="6">
        <f>L96*0.77</f>
        <v>76.9923</v>
      </c>
      <c r="O96" s="13">
        <v>15</v>
      </c>
      <c r="P96" s="18">
        <v>10.1720775</v>
      </c>
      <c r="Q96" s="18">
        <f>I96*P96</f>
        <v>20.344155000000001</v>
      </c>
      <c r="R96" s="18">
        <f>N96-Q96</f>
        <v>56.648145</v>
      </c>
    </row>
    <row r="97" spans="1:18" ht="15.75" customHeight="1" outlineLevel="2" x14ac:dyDescent="0.2">
      <c r="A97" s="5" t="s">
        <v>1085</v>
      </c>
      <c r="B97" s="5" t="s">
        <v>1088</v>
      </c>
      <c r="C97" s="5" t="s">
        <v>1089</v>
      </c>
      <c r="D97" s="5" t="s">
        <v>21</v>
      </c>
      <c r="E97" s="5"/>
      <c r="F97" s="5" t="s">
        <v>191</v>
      </c>
      <c r="G97" s="5">
        <v>69.989999999999995</v>
      </c>
      <c r="H97" s="6">
        <v>66.5</v>
      </c>
      <c r="I97" s="13">
        <v>2</v>
      </c>
      <c r="J97" s="6">
        <v>0</v>
      </c>
      <c r="K97" s="13">
        <v>0</v>
      </c>
      <c r="L97" s="6">
        <v>66.5</v>
      </c>
      <c r="M97" s="13">
        <v>2</v>
      </c>
      <c r="N97" s="6">
        <f>L97*0.77</f>
        <v>51.204999999999998</v>
      </c>
      <c r="O97" s="13">
        <v>8</v>
      </c>
      <c r="P97" s="18">
        <v>8.0147859999999991</v>
      </c>
      <c r="Q97" s="18">
        <f>I97*P97</f>
        <v>16.029571999999998</v>
      </c>
      <c r="R97" s="18">
        <f>N97-Q97</f>
        <v>35.175427999999997</v>
      </c>
    </row>
    <row r="98" spans="1:18" ht="15.75" customHeight="1" outlineLevel="2" x14ac:dyDescent="0.2">
      <c r="A98" s="5" t="s">
        <v>1090</v>
      </c>
      <c r="B98" s="5" t="s">
        <v>1095</v>
      </c>
      <c r="C98" s="5" t="s">
        <v>1096</v>
      </c>
      <c r="D98" s="5" t="s">
        <v>21</v>
      </c>
      <c r="E98" s="5"/>
      <c r="F98" s="5" t="s">
        <v>191</v>
      </c>
      <c r="G98" s="5">
        <v>99.99</v>
      </c>
      <c r="H98" s="6">
        <v>6953.96</v>
      </c>
      <c r="I98" s="13">
        <v>143</v>
      </c>
      <c r="J98" s="6">
        <v>35</v>
      </c>
      <c r="K98" s="13">
        <v>1</v>
      </c>
      <c r="L98" s="6">
        <v>6918.96</v>
      </c>
      <c r="M98" s="13">
        <v>142</v>
      </c>
      <c r="N98" s="6">
        <f>L98*0.77</f>
        <v>5327.5992000000006</v>
      </c>
      <c r="O98" s="13">
        <v>15</v>
      </c>
      <c r="P98" s="18">
        <v>10.1720775</v>
      </c>
      <c r="Q98" s="18">
        <f>I98*P98</f>
        <v>1454.6070825000002</v>
      </c>
      <c r="R98" s="18">
        <f>N98-Q98</f>
        <v>3872.9921175000004</v>
      </c>
    </row>
    <row r="99" spans="1:18" ht="15.75" customHeight="1" outlineLevel="2" x14ac:dyDescent="0.2">
      <c r="A99" s="5" t="s">
        <v>1097</v>
      </c>
      <c r="B99" s="5" t="s">
        <v>1098</v>
      </c>
      <c r="C99" s="5" t="s">
        <v>1099</v>
      </c>
      <c r="D99" s="5" t="s">
        <v>21</v>
      </c>
      <c r="E99" s="5" t="s">
        <v>1100</v>
      </c>
      <c r="F99" s="5" t="s">
        <v>191</v>
      </c>
      <c r="G99" s="5">
        <v>94.99</v>
      </c>
      <c r="H99" s="6">
        <v>95</v>
      </c>
      <c r="I99" s="13">
        <v>2</v>
      </c>
      <c r="J99" s="6">
        <v>0</v>
      </c>
      <c r="K99" s="13">
        <v>0</v>
      </c>
      <c r="L99" s="6">
        <v>95</v>
      </c>
      <c r="M99" s="13">
        <v>2</v>
      </c>
      <c r="N99" s="6">
        <f>L99*0.77</f>
        <v>73.150000000000006</v>
      </c>
      <c r="O99" s="13">
        <v>12</v>
      </c>
      <c r="P99" s="18">
        <v>8.9381239999999984</v>
      </c>
      <c r="Q99" s="18">
        <f>I99*P99</f>
        <v>17.876247999999997</v>
      </c>
      <c r="R99" s="18">
        <f>N99-Q99</f>
        <v>55.273752000000009</v>
      </c>
    </row>
    <row r="100" spans="1:18" ht="15.75" customHeight="1" outlineLevel="2" x14ac:dyDescent="0.2">
      <c r="A100" s="5" t="s">
        <v>1108</v>
      </c>
      <c r="B100" s="5" t="s">
        <v>1109</v>
      </c>
      <c r="C100" s="5" t="s">
        <v>1110</v>
      </c>
      <c r="D100" s="5" t="s">
        <v>21</v>
      </c>
      <c r="E100" s="5" t="s">
        <v>1111</v>
      </c>
      <c r="F100" s="5" t="s">
        <v>191</v>
      </c>
      <c r="G100" s="5">
        <v>89.99</v>
      </c>
      <c r="H100" s="6">
        <v>50</v>
      </c>
      <c r="I100" s="13">
        <v>1</v>
      </c>
      <c r="J100" s="6">
        <v>0</v>
      </c>
      <c r="K100" s="13">
        <v>0</v>
      </c>
      <c r="L100" s="6">
        <v>50</v>
      </c>
      <c r="M100" s="13">
        <v>1</v>
      </c>
      <c r="N100" s="6">
        <f>L100*0.77</f>
        <v>38.5</v>
      </c>
      <c r="O100" s="13">
        <v>12</v>
      </c>
      <c r="P100" s="18">
        <v>8.9381239999999984</v>
      </c>
      <c r="Q100" s="18">
        <f>I100*P100</f>
        <v>8.9381239999999984</v>
      </c>
      <c r="R100" s="18">
        <f>N100-Q100</f>
        <v>29.561876000000002</v>
      </c>
    </row>
    <row r="101" spans="1:18" ht="15.75" customHeight="1" outlineLevel="2" x14ac:dyDescent="0.2">
      <c r="A101" s="5" t="s">
        <v>1123</v>
      </c>
      <c r="B101" s="5" t="s">
        <v>1124</v>
      </c>
      <c r="C101" s="5" t="s">
        <v>1125</v>
      </c>
      <c r="D101" s="5" t="s">
        <v>21</v>
      </c>
      <c r="E101" s="5" t="s">
        <v>1126</v>
      </c>
      <c r="F101" s="5" t="s">
        <v>191</v>
      </c>
      <c r="G101" s="5">
        <v>94.99</v>
      </c>
      <c r="H101" s="6">
        <v>0</v>
      </c>
      <c r="I101" s="13">
        <v>1</v>
      </c>
      <c r="J101" s="6">
        <v>0</v>
      </c>
      <c r="K101" s="13">
        <v>0</v>
      </c>
      <c r="L101" s="6">
        <v>0</v>
      </c>
      <c r="M101" s="13">
        <v>1</v>
      </c>
      <c r="N101" s="6">
        <f>L101*0.77</f>
        <v>0</v>
      </c>
      <c r="O101" s="13">
        <v>10</v>
      </c>
      <c r="P101" s="18">
        <v>8.4764549999999996</v>
      </c>
      <c r="Q101" s="18">
        <f>I101*P101</f>
        <v>8.4764549999999996</v>
      </c>
      <c r="R101" s="18">
        <f>N101-Q101</f>
        <v>-8.4764549999999996</v>
      </c>
    </row>
    <row r="102" spans="1:18" ht="15.75" customHeight="1" outlineLevel="2" x14ac:dyDescent="0.2">
      <c r="A102" s="5" t="s">
        <v>1130</v>
      </c>
      <c r="B102" s="5" t="s">
        <v>1133</v>
      </c>
      <c r="C102" s="5" t="s">
        <v>1134</v>
      </c>
      <c r="D102" s="5" t="s">
        <v>21</v>
      </c>
      <c r="E102" s="5"/>
      <c r="F102" s="5" t="s">
        <v>191</v>
      </c>
      <c r="G102" s="5">
        <v>59.99</v>
      </c>
      <c r="H102" s="6">
        <v>224.99</v>
      </c>
      <c r="I102" s="13">
        <v>7</v>
      </c>
      <c r="J102" s="6">
        <v>156</v>
      </c>
      <c r="K102" s="13">
        <v>6</v>
      </c>
      <c r="L102" s="6">
        <v>68.989999999999995</v>
      </c>
      <c r="M102" s="13">
        <v>1</v>
      </c>
      <c r="N102" s="6">
        <f>L102*0.77</f>
        <v>53.122299999999996</v>
      </c>
      <c r="O102" s="13">
        <v>4</v>
      </c>
      <c r="P102" s="18">
        <v>7.0914480000000006</v>
      </c>
      <c r="Q102" s="18">
        <f>I102*P102</f>
        <v>49.640136000000005</v>
      </c>
      <c r="R102" s="18">
        <f>N102-Q102</f>
        <v>3.4821639999999903</v>
      </c>
    </row>
    <row r="103" spans="1:18" ht="15.75" customHeight="1" outlineLevel="2" x14ac:dyDescent="0.2">
      <c r="A103" s="5" t="s">
        <v>1135</v>
      </c>
      <c r="B103" s="5" t="s">
        <v>1136</v>
      </c>
      <c r="C103" s="5" t="s">
        <v>1137</v>
      </c>
      <c r="D103" s="5" t="s">
        <v>21</v>
      </c>
      <c r="E103" s="5" t="s">
        <v>1138</v>
      </c>
      <c r="F103" s="5" t="s">
        <v>191</v>
      </c>
      <c r="G103" s="5">
        <v>54.99</v>
      </c>
      <c r="H103" s="6">
        <v>0</v>
      </c>
      <c r="I103" s="13">
        <v>0</v>
      </c>
      <c r="J103" s="6">
        <v>24.75</v>
      </c>
      <c r="K103" s="13">
        <v>1</v>
      </c>
      <c r="L103" s="6">
        <v>-24.75</v>
      </c>
      <c r="M103" s="13">
        <v>-1</v>
      </c>
      <c r="N103" s="6">
        <f>L103*0.77</f>
        <v>-19.057500000000001</v>
      </c>
      <c r="O103" s="13">
        <v>6</v>
      </c>
      <c r="P103" s="18">
        <v>7.5531170000000003</v>
      </c>
      <c r="Q103" s="18">
        <f>I103*P103</f>
        <v>0</v>
      </c>
      <c r="R103" s="18">
        <f>N103-Q103</f>
        <v>-19.057500000000001</v>
      </c>
    </row>
    <row r="104" spans="1:18" ht="15.75" customHeight="1" outlineLevel="2" x14ac:dyDescent="0.2">
      <c r="A104" s="5" t="s">
        <v>1142</v>
      </c>
      <c r="B104" s="5" t="s">
        <v>1147</v>
      </c>
      <c r="C104" s="5" t="s">
        <v>1148</v>
      </c>
      <c r="D104" s="5" t="s">
        <v>21</v>
      </c>
      <c r="E104" s="5"/>
      <c r="F104" s="5" t="s">
        <v>191</v>
      </c>
      <c r="G104" s="5">
        <v>99.99</v>
      </c>
      <c r="H104" s="6">
        <v>45</v>
      </c>
      <c r="I104" s="13">
        <v>1</v>
      </c>
      <c r="J104" s="6">
        <v>194.99</v>
      </c>
      <c r="K104" s="13">
        <v>3</v>
      </c>
      <c r="L104" s="6">
        <v>-149.99</v>
      </c>
      <c r="M104" s="13">
        <v>-2</v>
      </c>
      <c r="N104" s="6">
        <f>L104*0.77</f>
        <v>-115.49230000000001</v>
      </c>
      <c r="O104" s="13">
        <v>11</v>
      </c>
      <c r="P104" s="18">
        <v>8.7404395000000008</v>
      </c>
      <c r="Q104" s="18">
        <f>I104*P104</f>
        <v>8.7404395000000008</v>
      </c>
      <c r="R104" s="18">
        <f>N104-Q104</f>
        <v>-124.23273950000001</v>
      </c>
    </row>
    <row r="105" spans="1:18" ht="15.75" customHeight="1" outlineLevel="2" x14ac:dyDescent="0.2">
      <c r="A105" s="5" t="s">
        <v>1153</v>
      </c>
      <c r="B105" s="5" t="s">
        <v>1156</v>
      </c>
      <c r="C105" s="5" t="s">
        <v>1157</v>
      </c>
      <c r="D105" s="5" t="s">
        <v>21</v>
      </c>
      <c r="E105" s="5"/>
      <c r="F105" s="5" t="s">
        <v>191</v>
      </c>
      <c r="G105" s="5">
        <v>79.989999999999995</v>
      </c>
      <c r="H105" s="6">
        <v>86</v>
      </c>
      <c r="I105" s="13">
        <v>2</v>
      </c>
      <c r="J105" s="6">
        <v>72</v>
      </c>
      <c r="K105" s="13">
        <v>2</v>
      </c>
      <c r="L105" s="6">
        <v>14</v>
      </c>
      <c r="M105" s="13">
        <v>0</v>
      </c>
      <c r="N105" s="6">
        <f>L105*0.77</f>
        <v>10.780000000000001</v>
      </c>
      <c r="O105" s="13">
        <v>12</v>
      </c>
      <c r="P105" s="18">
        <v>8.9381239999999984</v>
      </c>
      <c r="Q105" s="18">
        <f>I105*P105</f>
        <v>17.876247999999997</v>
      </c>
      <c r="R105" s="18">
        <f>N105-Q105</f>
        <v>-7.0962479999999957</v>
      </c>
    </row>
    <row r="106" spans="1:18" ht="15.75" customHeight="1" outlineLevel="2" x14ac:dyDescent="0.2">
      <c r="A106" s="5" t="s">
        <v>1170</v>
      </c>
      <c r="B106" s="5" t="s">
        <v>1173</v>
      </c>
      <c r="C106" s="5" t="s">
        <v>1174</v>
      </c>
      <c r="D106" s="5" t="s">
        <v>21</v>
      </c>
      <c r="E106" s="5"/>
      <c r="F106" s="5" t="s">
        <v>191</v>
      </c>
      <c r="G106" s="5">
        <v>54.99</v>
      </c>
      <c r="H106" s="6">
        <v>362.97</v>
      </c>
      <c r="I106" s="13">
        <v>11</v>
      </c>
      <c r="J106" s="6">
        <v>0</v>
      </c>
      <c r="K106" s="13">
        <v>0</v>
      </c>
      <c r="L106" s="6">
        <v>362.97</v>
      </c>
      <c r="M106" s="13">
        <v>11</v>
      </c>
      <c r="N106" s="6">
        <f>L106*0.77</f>
        <v>279.48690000000005</v>
      </c>
      <c r="O106" s="13">
        <v>5</v>
      </c>
      <c r="P106" s="18">
        <v>7.3554324999999992</v>
      </c>
      <c r="Q106" s="18">
        <f>I106*P106</f>
        <v>80.909757499999984</v>
      </c>
      <c r="R106" s="18">
        <f>N106-Q106</f>
        <v>198.57714250000006</v>
      </c>
    </row>
    <row r="107" spans="1:18" ht="15.75" customHeight="1" outlineLevel="2" x14ac:dyDescent="0.2">
      <c r="A107" s="5" t="s">
        <v>1179</v>
      </c>
      <c r="B107" s="5" t="s">
        <v>1180</v>
      </c>
      <c r="C107" s="5" t="s">
        <v>1181</v>
      </c>
      <c r="D107" s="5" t="s">
        <v>21</v>
      </c>
      <c r="E107" s="5" t="s">
        <v>1182</v>
      </c>
      <c r="F107" s="5" t="s">
        <v>191</v>
      </c>
      <c r="G107" s="5">
        <v>89.99</v>
      </c>
      <c r="H107" s="6">
        <v>40.5</v>
      </c>
      <c r="I107" s="13">
        <v>1</v>
      </c>
      <c r="J107" s="6">
        <v>40.5</v>
      </c>
      <c r="K107" s="13">
        <v>1</v>
      </c>
      <c r="L107" s="6">
        <v>0</v>
      </c>
      <c r="M107" s="13">
        <v>0</v>
      </c>
      <c r="N107" s="6">
        <f>L107*0.77</f>
        <v>0</v>
      </c>
      <c r="O107" s="13">
        <v>12</v>
      </c>
      <c r="P107" s="18">
        <v>8.9381239999999984</v>
      </c>
      <c r="Q107" s="18">
        <f>I107*P107</f>
        <v>8.9381239999999984</v>
      </c>
      <c r="R107" s="18">
        <f>N107-Q107</f>
        <v>-8.9381239999999984</v>
      </c>
    </row>
    <row r="108" spans="1:18" ht="15.75" customHeight="1" outlineLevel="2" x14ac:dyDescent="0.2">
      <c r="A108" s="5" t="s">
        <v>598</v>
      </c>
      <c r="B108" s="5" t="s">
        <v>603</v>
      </c>
      <c r="C108" s="5" t="s">
        <v>604</v>
      </c>
      <c r="D108" s="5" t="s">
        <v>605</v>
      </c>
      <c r="E108" s="5"/>
      <c r="F108" s="5" t="s">
        <v>191</v>
      </c>
      <c r="G108" s="5">
        <v>49.99</v>
      </c>
      <c r="H108" s="6">
        <v>157.5</v>
      </c>
      <c r="I108" s="13">
        <v>7</v>
      </c>
      <c r="J108" s="6">
        <v>0</v>
      </c>
      <c r="K108" s="13">
        <v>0</v>
      </c>
      <c r="L108" s="6">
        <v>157.5</v>
      </c>
      <c r="M108" s="13">
        <v>7</v>
      </c>
      <c r="N108" s="6">
        <f>L108*0.77</f>
        <v>121.27500000000001</v>
      </c>
      <c r="O108" s="13">
        <v>3</v>
      </c>
      <c r="P108" s="18">
        <v>6.8937634999999995</v>
      </c>
      <c r="Q108" s="18">
        <f>I108*P108</f>
        <v>48.256344499999997</v>
      </c>
      <c r="R108" s="18">
        <f>N108-Q108</f>
        <v>73.018655500000008</v>
      </c>
    </row>
    <row r="109" spans="1:18" ht="15.75" customHeight="1" outlineLevel="2" x14ac:dyDescent="0.2">
      <c r="A109" s="5" t="s">
        <v>222</v>
      </c>
      <c r="B109" s="5" t="s">
        <v>223</v>
      </c>
      <c r="C109" s="5" t="s">
        <v>224</v>
      </c>
      <c r="D109" s="5" t="s">
        <v>85</v>
      </c>
      <c r="E109" s="5" t="s">
        <v>225</v>
      </c>
      <c r="F109" s="5" t="s">
        <v>191</v>
      </c>
      <c r="G109" s="5">
        <v>49.99</v>
      </c>
      <c r="H109" s="6">
        <v>0</v>
      </c>
      <c r="I109" s="13">
        <v>0</v>
      </c>
      <c r="J109" s="6">
        <v>33</v>
      </c>
      <c r="K109" s="13">
        <v>5</v>
      </c>
      <c r="L109" s="6">
        <v>-33</v>
      </c>
      <c r="M109" s="13">
        <v>-5</v>
      </c>
      <c r="N109" s="6">
        <f>L109*0.77</f>
        <v>-25.41</v>
      </c>
      <c r="O109" s="13">
        <v>1</v>
      </c>
      <c r="P109" s="18">
        <v>0</v>
      </c>
      <c r="Q109" s="18">
        <f>I109*P109</f>
        <v>0</v>
      </c>
      <c r="R109" s="18">
        <f>N109-Q109</f>
        <v>-25.41</v>
      </c>
    </row>
    <row r="110" spans="1:18" ht="15.75" customHeight="1" outlineLevel="2" x14ac:dyDescent="0.2">
      <c r="A110" s="5" t="s">
        <v>356</v>
      </c>
      <c r="B110" s="5" t="s">
        <v>360</v>
      </c>
      <c r="C110" s="5" t="s">
        <v>361</v>
      </c>
      <c r="D110" s="5" t="s">
        <v>85</v>
      </c>
      <c r="E110" s="5" t="s">
        <v>362</v>
      </c>
      <c r="F110" s="5" t="s">
        <v>191</v>
      </c>
      <c r="G110" s="5">
        <v>79.989999999999995</v>
      </c>
      <c r="H110" s="6">
        <v>0</v>
      </c>
      <c r="I110" s="13">
        <v>0</v>
      </c>
      <c r="J110" s="6">
        <v>41.6</v>
      </c>
      <c r="K110" s="13">
        <v>4</v>
      </c>
      <c r="L110" s="6">
        <v>-41.6</v>
      </c>
      <c r="M110" s="13">
        <v>-4</v>
      </c>
      <c r="N110" s="6">
        <f>L110*0.77</f>
        <v>-32.032000000000004</v>
      </c>
      <c r="O110" s="13">
        <v>1</v>
      </c>
      <c r="P110" s="18">
        <v>0</v>
      </c>
      <c r="Q110" s="18">
        <f>I110*P110</f>
        <v>0</v>
      </c>
      <c r="R110" s="18">
        <f>N110-Q110</f>
        <v>-32.032000000000004</v>
      </c>
    </row>
    <row r="111" spans="1:18" ht="15.75" customHeight="1" outlineLevel="2" x14ac:dyDescent="0.2">
      <c r="A111" s="5" t="s">
        <v>356</v>
      </c>
      <c r="B111" s="5" t="s">
        <v>360</v>
      </c>
      <c r="C111" s="5" t="s">
        <v>361</v>
      </c>
      <c r="D111" s="5" t="s">
        <v>85</v>
      </c>
      <c r="E111" s="5" t="s">
        <v>362</v>
      </c>
      <c r="F111" s="5" t="s">
        <v>191</v>
      </c>
      <c r="G111" s="5">
        <v>79.989999999999995</v>
      </c>
      <c r="H111" s="6">
        <v>54.39</v>
      </c>
      <c r="I111" s="13">
        <v>5</v>
      </c>
      <c r="J111" s="6">
        <v>0</v>
      </c>
      <c r="K111" s="13">
        <v>0</v>
      </c>
      <c r="L111" s="6">
        <v>54.39</v>
      </c>
      <c r="M111" s="13">
        <v>5</v>
      </c>
      <c r="N111" s="6">
        <f>L111*0.77</f>
        <v>41.880299999999998</v>
      </c>
      <c r="O111" s="13">
        <v>1</v>
      </c>
      <c r="P111" s="18">
        <v>0</v>
      </c>
      <c r="Q111" s="18">
        <f>I111*P111</f>
        <v>0</v>
      </c>
      <c r="R111" s="18">
        <f>N111-Q111</f>
        <v>41.880299999999998</v>
      </c>
    </row>
    <row r="112" spans="1:18" ht="15.75" customHeight="1" outlineLevel="2" x14ac:dyDescent="0.2">
      <c r="A112" s="5" t="s">
        <v>1175</v>
      </c>
      <c r="B112" s="5" t="s">
        <v>1176</v>
      </c>
      <c r="C112" s="5" t="s">
        <v>1177</v>
      </c>
      <c r="D112" s="5" t="s">
        <v>85</v>
      </c>
      <c r="E112" s="5" t="s">
        <v>1178</v>
      </c>
      <c r="F112" s="5" t="s">
        <v>191</v>
      </c>
      <c r="G112" s="5">
        <v>64.989999999999995</v>
      </c>
      <c r="H112" s="6">
        <v>0</v>
      </c>
      <c r="I112" s="13">
        <v>0</v>
      </c>
      <c r="J112" s="6">
        <v>9.75</v>
      </c>
      <c r="K112" s="13">
        <v>1</v>
      </c>
      <c r="L112" s="6">
        <v>-9.75</v>
      </c>
      <c r="M112" s="13">
        <v>-1</v>
      </c>
      <c r="N112" s="6">
        <f>L112*0.77</f>
        <v>-7.5075000000000003</v>
      </c>
      <c r="O112" s="13">
        <v>1</v>
      </c>
      <c r="P112" s="18">
        <v>0</v>
      </c>
      <c r="Q112" s="18">
        <f>I112*P112</f>
        <v>0</v>
      </c>
      <c r="R112" s="18">
        <f>N112-Q112</f>
        <v>-7.5075000000000003</v>
      </c>
    </row>
    <row r="113" spans="1:18" ht="15.75" customHeight="1" outlineLevel="2" x14ac:dyDescent="0.2">
      <c r="A113" s="5" t="s">
        <v>1175</v>
      </c>
      <c r="B113" s="5" t="s">
        <v>1176</v>
      </c>
      <c r="C113" s="5" t="s">
        <v>1177</v>
      </c>
      <c r="D113" s="5" t="s">
        <v>85</v>
      </c>
      <c r="E113" s="5" t="s">
        <v>1178</v>
      </c>
      <c r="F113" s="5" t="s">
        <v>191</v>
      </c>
      <c r="G113" s="5">
        <v>64.989999999999995</v>
      </c>
      <c r="H113" s="6">
        <v>76.7</v>
      </c>
      <c r="I113" s="13">
        <v>8</v>
      </c>
      <c r="J113" s="6">
        <v>0</v>
      </c>
      <c r="K113" s="13">
        <v>0</v>
      </c>
      <c r="L113" s="6">
        <v>76.7</v>
      </c>
      <c r="M113" s="13">
        <v>8</v>
      </c>
      <c r="N113" s="6">
        <f>L113*0.77</f>
        <v>59.059000000000005</v>
      </c>
      <c r="O113" s="13">
        <v>1</v>
      </c>
      <c r="P113" s="18">
        <v>0</v>
      </c>
      <c r="Q113" s="18">
        <f>I113*P113</f>
        <v>0</v>
      </c>
      <c r="R113" s="18">
        <f>N113-Q113</f>
        <v>59.059000000000005</v>
      </c>
    </row>
    <row r="114" spans="1:18" ht="15.75" customHeight="1" outlineLevel="1" x14ac:dyDescent="0.2">
      <c r="A114" s="5"/>
      <c r="B114" s="5"/>
      <c r="C114" s="5"/>
      <c r="D114" s="5"/>
      <c r="E114" s="5"/>
      <c r="F114" s="7" t="s">
        <v>2409</v>
      </c>
      <c r="G114" s="7"/>
      <c r="H114" s="8">
        <f t="shared" ref="H114:N114" si="1">SUBTOTAL(9,H23:H113)</f>
        <v>58154.229999999989</v>
      </c>
      <c r="I114" s="14">
        <f t="shared" si="1"/>
        <v>1408</v>
      </c>
      <c r="J114" s="8">
        <f t="shared" si="1"/>
        <v>4240.72</v>
      </c>
      <c r="K114" s="14">
        <f t="shared" si="1"/>
        <v>137</v>
      </c>
      <c r="L114" s="8">
        <f t="shared" si="1"/>
        <v>53913.509999999995</v>
      </c>
      <c r="M114" s="14">
        <f t="shared" si="1"/>
        <v>1271</v>
      </c>
      <c r="N114" s="8">
        <f t="shared" si="1"/>
        <v>41513.402700000013</v>
      </c>
      <c r="O114" s="14"/>
      <c r="P114" s="19"/>
      <c r="Q114" s="19">
        <f>SUBTOTAL(9,Q23:Q113)</f>
        <v>11884.843080500001</v>
      </c>
      <c r="R114" s="19">
        <f>SUBTOTAL(9,R23:R113)</f>
        <v>29628.5596195</v>
      </c>
    </row>
    <row r="115" spans="1:18" ht="15.75" customHeight="1" outlineLevel="2" x14ac:dyDescent="0.2">
      <c r="A115" s="5" t="s">
        <v>1190</v>
      </c>
      <c r="B115" s="5" t="s">
        <v>1196</v>
      </c>
      <c r="C115" s="5" t="s">
        <v>1197</v>
      </c>
      <c r="D115" s="5" t="s">
        <v>21</v>
      </c>
      <c r="E115" s="5"/>
      <c r="F115" s="5" t="s">
        <v>1193</v>
      </c>
      <c r="G115" s="5">
        <v>74.989999999999995</v>
      </c>
      <c r="H115" s="6">
        <v>37.5</v>
      </c>
      <c r="I115" s="13">
        <v>1</v>
      </c>
      <c r="J115" s="6">
        <v>168.75</v>
      </c>
      <c r="K115" s="13">
        <v>5</v>
      </c>
      <c r="L115" s="6">
        <v>-131.25</v>
      </c>
      <c r="M115" s="13">
        <v>-4</v>
      </c>
      <c r="N115" s="6">
        <f>L115*0.75</f>
        <v>-98.4375</v>
      </c>
      <c r="O115" s="13">
        <v>8</v>
      </c>
      <c r="P115" s="18">
        <v>8.0147859999999991</v>
      </c>
      <c r="Q115" s="18">
        <f>I115*P115</f>
        <v>8.0147859999999991</v>
      </c>
      <c r="R115" s="18">
        <f>N115-Q115</f>
        <v>-106.452286</v>
      </c>
    </row>
    <row r="116" spans="1:18" ht="15.75" customHeight="1" outlineLevel="2" x14ac:dyDescent="0.2">
      <c r="A116" s="5" t="s">
        <v>1206</v>
      </c>
      <c r="B116" s="5" t="s">
        <v>1211</v>
      </c>
      <c r="C116" s="5" t="s">
        <v>1212</v>
      </c>
      <c r="D116" s="5" t="s">
        <v>21</v>
      </c>
      <c r="E116" s="5"/>
      <c r="F116" s="5" t="s">
        <v>1193</v>
      </c>
      <c r="G116" s="5">
        <v>69.989999999999995</v>
      </c>
      <c r="H116" s="6">
        <v>101.5</v>
      </c>
      <c r="I116" s="13">
        <v>3</v>
      </c>
      <c r="J116" s="6">
        <v>0</v>
      </c>
      <c r="K116" s="13">
        <v>0</v>
      </c>
      <c r="L116" s="6">
        <v>101.5</v>
      </c>
      <c r="M116" s="13">
        <v>3</v>
      </c>
      <c r="N116" s="6">
        <f>L116*0.75</f>
        <v>76.125</v>
      </c>
      <c r="O116" s="13">
        <v>6</v>
      </c>
      <c r="P116" s="18">
        <v>7.5531170000000003</v>
      </c>
      <c r="Q116" s="18">
        <f>I116*P116</f>
        <v>22.659351000000001</v>
      </c>
      <c r="R116" s="18">
        <f>N116-Q116</f>
        <v>53.465648999999999</v>
      </c>
    </row>
    <row r="117" spans="1:18" ht="15.75" customHeight="1" outlineLevel="2" x14ac:dyDescent="0.2">
      <c r="A117" s="5" t="s">
        <v>1235</v>
      </c>
      <c r="B117" s="5" t="s">
        <v>1240</v>
      </c>
      <c r="C117" s="5" t="s">
        <v>1241</v>
      </c>
      <c r="D117" s="5" t="s">
        <v>21</v>
      </c>
      <c r="E117" s="5"/>
      <c r="F117" s="5" t="s">
        <v>1193</v>
      </c>
      <c r="G117" s="5">
        <v>69.989999999999995</v>
      </c>
      <c r="H117" s="6">
        <v>0</v>
      </c>
      <c r="I117" s="13">
        <v>0</v>
      </c>
      <c r="J117" s="6">
        <v>31.5</v>
      </c>
      <c r="K117" s="13">
        <v>1</v>
      </c>
      <c r="L117" s="6">
        <v>-31.5</v>
      </c>
      <c r="M117" s="13">
        <v>-1</v>
      </c>
      <c r="N117" s="6">
        <f>L117*0.75</f>
        <v>-23.625</v>
      </c>
      <c r="O117" s="13">
        <v>8</v>
      </c>
      <c r="P117" s="18">
        <v>8.0147859999999991</v>
      </c>
      <c r="Q117" s="18">
        <f>I117*P117</f>
        <v>0</v>
      </c>
      <c r="R117" s="18">
        <f>N117-Q117</f>
        <v>-23.625</v>
      </c>
    </row>
    <row r="118" spans="1:18" ht="15.75" customHeight="1" outlineLevel="2" x14ac:dyDescent="0.2">
      <c r="A118" s="5" t="s">
        <v>1245</v>
      </c>
      <c r="B118" s="5" t="s">
        <v>1250</v>
      </c>
      <c r="C118" s="5" t="s">
        <v>1251</v>
      </c>
      <c r="D118" s="5" t="s">
        <v>21</v>
      </c>
      <c r="E118" s="5"/>
      <c r="F118" s="5" t="s">
        <v>1193</v>
      </c>
      <c r="G118" s="5">
        <v>59.99</v>
      </c>
      <c r="H118" s="6">
        <v>27</v>
      </c>
      <c r="I118" s="13">
        <v>1</v>
      </c>
      <c r="J118" s="6">
        <v>54</v>
      </c>
      <c r="K118" s="13">
        <v>2</v>
      </c>
      <c r="L118" s="6">
        <v>-27</v>
      </c>
      <c r="M118" s="13">
        <v>-1</v>
      </c>
      <c r="N118" s="6">
        <f>L118*0.75</f>
        <v>-20.25</v>
      </c>
      <c r="O118" s="13">
        <v>5</v>
      </c>
      <c r="P118" s="18">
        <v>7.3554324999999992</v>
      </c>
      <c r="Q118" s="18">
        <f>I118*P118</f>
        <v>7.3554324999999992</v>
      </c>
      <c r="R118" s="18">
        <f>N118-Q118</f>
        <v>-27.605432499999999</v>
      </c>
    </row>
    <row r="119" spans="1:18" ht="15.75" customHeight="1" outlineLevel="2" x14ac:dyDescent="0.2">
      <c r="A119" s="5" t="s">
        <v>1257</v>
      </c>
      <c r="B119" s="5" t="s">
        <v>1258</v>
      </c>
      <c r="C119" s="5" t="s">
        <v>1259</v>
      </c>
      <c r="D119" s="5" t="s">
        <v>21</v>
      </c>
      <c r="E119" s="5" t="s">
        <v>1260</v>
      </c>
      <c r="F119" s="5" t="s">
        <v>1193</v>
      </c>
      <c r="G119" s="5">
        <v>54.99</v>
      </c>
      <c r="H119" s="6">
        <v>0</v>
      </c>
      <c r="I119" s="13">
        <v>0</v>
      </c>
      <c r="J119" s="6">
        <v>198</v>
      </c>
      <c r="K119" s="13">
        <v>8</v>
      </c>
      <c r="L119" s="6">
        <v>-198</v>
      </c>
      <c r="M119" s="13">
        <v>-8</v>
      </c>
      <c r="N119" s="6">
        <f>L119*0.75</f>
        <v>-148.5</v>
      </c>
      <c r="O119" s="13">
        <v>6</v>
      </c>
      <c r="P119" s="18">
        <v>7.5531170000000003</v>
      </c>
      <c r="Q119" s="18">
        <f>I119*P119</f>
        <v>0</v>
      </c>
      <c r="R119" s="18">
        <f>N119-Q119</f>
        <v>-148.5</v>
      </c>
    </row>
    <row r="120" spans="1:18" ht="15.75" customHeight="1" outlineLevel="2" x14ac:dyDescent="0.2">
      <c r="A120" s="5" t="s">
        <v>1290</v>
      </c>
      <c r="B120" s="5" t="s">
        <v>1291</v>
      </c>
      <c r="C120" s="5" t="s">
        <v>1292</v>
      </c>
      <c r="D120" s="5" t="s">
        <v>21</v>
      </c>
      <c r="E120" s="5" t="s">
        <v>1293</v>
      </c>
      <c r="F120" s="5" t="s">
        <v>1193</v>
      </c>
      <c r="G120" s="5">
        <v>69.989999999999995</v>
      </c>
      <c r="H120" s="6">
        <v>31.5</v>
      </c>
      <c r="I120" s="13">
        <v>1</v>
      </c>
      <c r="J120" s="6">
        <v>0</v>
      </c>
      <c r="K120" s="13">
        <v>0</v>
      </c>
      <c r="L120" s="6">
        <v>31.5</v>
      </c>
      <c r="M120" s="13">
        <v>1</v>
      </c>
      <c r="N120" s="6">
        <f>L120*0.75</f>
        <v>23.625</v>
      </c>
      <c r="O120" s="13">
        <v>10</v>
      </c>
      <c r="P120" s="18">
        <v>8.4764549999999996</v>
      </c>
      <c r="Q120" s="18">
        <f>I120*P120</f>
        <v>8.4764549999999996</v>
      </c>
      <c r="R120" s="18">
        <f>N120-Q120</f>
        <v>15.148545</v>
      </c>
    </row>
    <row r="121" spans="1:18" ht="15.75" customHeight="1" outlineLevel="2" x14ac:dyDescent="0.2">
      <c r="A121" s="5" t="s">
        <v>1304</v>
      </c>
      <c r="B121" s="5" t="s">
        <v>1305</v>
      </c>
      <c r="C121" s="5" t="s">
        <v>1306</v>
      </c>
      <c r="D121" s="5" t="s">
        <v>21</v>
      </c>
      <c r="E121" s="5" t="s">
        <v>1307</v>
      </c>
      <c r="F121" s="5" t="s">
        <v>1193</v>
      </c>
      <c r="G121" s="5">
        <v>64.989999999999995</v>
      </c>
      <c r="H121" s="6">
        <v>113</v>
      </c>
      <c r="I121" s="13">
        <v>3</v>
      </c>
      <c r="J121" s="6">
        <v>0</v>
      </c>
      <c r="K121" s="13">
        <v>0</v>
      </c>
      <c r="L121" s="6">
        <v>113</v>
      </c>
      <c r="M121" s="13">
        <v>3</v>
      </c>
      <c r="N121" s="6">
        <f>L121*0.75</f>
        <v>84.75</v>
      </c>
      <c r="O121" s="13">
        <v>7</v>
      </c>
      <c r="P121" s="18">
        <v>7.8171015000000006</v>
      </c>
      <c r="Q121" s="18">
        <f>I121*P121</f>
        <v>23.451304500000003</v>
      </c>
      <c r="R121" s="18">
        <f>N121-Q121</f>
        <v>61.298695499999994</v>
      </c>
    </row>
    <row r="122" spans="1:18" ht="15.75" customHeight="1" outlineLevel="2" x14ac:dyDescent="0.2">
      <c r="A122" s="5" t="s">
        <v>1311</v>
      </c>
      <c r="B122" s="5" t="s">
        <v>1315</v>
      </c>
      <c r="C122" s="5" t="s">
        <v>1316</v>
      </c>
      <c r="D122" s="5" t="s">
        <v>21</v>
      </c>
      <c r="E122" s="5" t="s">
        <v>1317</v>
      </c>
      <c r="F122" s="5" t="s">
        <v>1193</v>
      </c>
      <c r="G122" s="5">
        <v>99.99</v>
      </c>
      <c r="H122" s="6">
        <v>48</v>
      </c>
      <c r="I122" s="13">
        <v>1</v>
      </c>
      <c r="J122" s="6">
        <v>0</v>
      </c>
      <c r="K122" s="13">
        <v>0</v>
      </c>
      <c r="L122" s="6">
        <v>48</v>
      </c>
      <c r="M122" s="13">
        <v>1</v>
      </c>
      <c r="N122" s="6">
        <f>L122*0.75</f>
        <v>36</v>
      </c>
      <c r="O122" s="13">
        <v>10</v>
      </c>
      <c r="P122" s="18">
        <v>8.4764549999999996</v>
      </c>
      <c r="Q122" s="18">
        <f>I122*P122</f>
        <v>8.4764549999999996</v>
      </c>
      <c r="R122" s="18">
        <f>N122-Q122</f>
        <v>27.523544999999999</v>
      </c>
    </row>
    <row r="123" spans="1:18" ht="15.75" customHeight="1" outlineLevel="2" x14ac:dyDescent="0.2">
      <c r="A123" s="5" t="s">
        <v>1333</v>
      </c>
      <c r="B123" s="5" t="s">
        <v>1338</v>
      </c>
      <c r="C123" s="5" t="s">
        <v>1339</v>
      </c>
      <c r="D123" s="5" t="s">
        <v>21</v>
      </c>
      <c r="E123" s="5"/>
      <c r="F123" s="5" t="s">
        <v>1193</v>
      </c>
      <c r="G123" s="5">
        <v>89.99</v>
      </c>
      <c r="H123" s="6">
        <v>47</v>
      </c>
      <c r="I123" s="13">
        <v>2</v>
      </c>
      <c r="J123" s="6">
        <v>0</v>
      </c>
      <c r="K123" s="13">
        <v>0</v>
      </c>
      <c r="L123" s="6">
        <v>47</v>
      </c>
      <c r="M123" s="13">
        <v>2</v>
      </c>
      <c r="N123" s="6">
        <f>L123*0.75</f>
        <v>35.25</v>
      </c>
      <c r="O123" s="13">
        <v>11</v>
      </c>
      <c r="P123" s="18">
        <v>8.7404395000000008</v>
      </c>
      <c r="Q123" s="18">
        <f>I123*P123</f>
        <v>17.480879000000002</v>
      </c>
      <c r="R123" s="18">
        <f>N123-Q123</f>
        <v>17.769120999999998</v>
      </c>
    </row>
    <row r="124" spans="1:18" ht="15.75" customHeight="1" outlineLevel="2" x14ac:dyDescent="0.2">
      <c r="A124" s="5" t="s">
        <v>1351</v>
      </c>
      <c r="B124" s="5" t="s">
        <v>1356</v>
      </c>
      <c r="C124" s="5" t="s">
        <v>1357</v>
      </c>
      <c r="D124" s="5" t="s">
        <v>21</v>
      </c>
      <c r="E124" s="5"/>
      <c r="F124" s="5" t="s">
        <v>1193</v>
      </c>
      <c r="G124" s="5">
        <v>99.99</v>
      </c>
      <c r="H124" s="6">
        <v>149.99</v>
      </c>
      <c r="I124" s="13">
        <v>2</v>
      </c>
      <c r="J124" s="6">
        <v>0</v>
      </c>
      <c r="K124" s="13">
        <v>0</v>
      </c>
      <c r="L124" s="6">
        <v>149.99</v>
      </c>
      <c r="M124" s="13">
        <v>2</v>
      </c>
      <c r="N124" s="6">
        <f>L124*0.75</f>
        <v>112.49250000000001</v>
      </c>
      <c r="O124" s="13">
        <v>27</v>
      </c>
      <c r="P124" s="18">
        <v>15.969791499999999</v>
      </c>
      <c r="Q124" s="18">
        <f>I124*P124</f>
        <v>31.939582999999999</v>
      </c>
      <c r="R124" s="18">
        <f>N124-Q124</f>
        <v>80.552917000000008</v>
      </c>
    </row>
    <row r="125" spans="1:18" ht="15.75" customHeight="1" outlineLevel="2" x14ac:dyDescent="0.2">
      <c r="A125" s="5" t="s">
        <v>1377</v>
      </c>
      <c r="B125" s="5" t="s">
        <v>1382</v>
      </c>
      <c r="C125" s="5" t="s">
        <v>1383</v>
      </c>
      <c r="D125" s="5" t="s">
        <v>21</v>
      </c>
      <c r="E125" s="5"/>
      <c r="F125" s="5" t="s">
        <v>1193</v>
      </c>
      <c r="G125" s="5">
        <v>74.989999999999995</v>
      </c>
      <c r="H125" s="6">
        <v>0</v>
      </c>
      <c r="I125" s="13">
        <v>0</v>
      </c>
      <c r="J125" s="6">
        <v>33.75</v>
      </c>
      <c r="K125" s="13">
        <v>1</v>
      </c>
      <c r="L125" s="6">
        <v>-33.75</v>
      </c>
      <c r="M125" s="13">
        <v>-1</v>
      </c>
      <c r="N125" s="6">
        <f>L125*0.75</f>
        <v>-25.3125</v>
      </c>
      <c r="O125" s="13">
        <v>7</v>
      </c>
      <c r="P125" s="18">
        <v>7.8171015000000006</v>
      </c>
      <c r="Q125" s="18">
        <f>I125*P125</f>
        <v>0</v>
      </c>
      <c r="R125" s="18">
        <f>N125-Q125</f>
        <v>-25.3125</v>
      </c>
    </row>
    <row r="126" spans="1:18" ht="15.75" customHeight="1" outlineLevel="2" x14ac:dyDescent="0.2">
      <c r="A126" s="5" t="s">
        <v>1384</v>
      </c>
      <c r="B126" s="5" t="s">
        <v>1389</v>
      </c>
      <c r="C126" s="5" t="s">
        <v>1390</v>
      </c>
      <c r="D126" s="5" t="s">
        <v>21</v>
      </c>
      <c r="E126" s="5"/>
      <c r="F126" s="5" t="s">
        <v>1193</v>
      </c>
      <c r="G126" s="5">
        <v>79.989999999999995</v>
      </c>
      <c r="H126" s="6">
        <v>46</v>
      </c>
      <c r="I126" s="13">
        <v>1</v>
      </c>
      <c r="J126" s="6">
        <v>36</v>
      </c>
      <c r="K126" s="13">
        <v>1</v>
      </c>
      <c r="L126" s="6">
        <v>10</v>
      </c>
      <c r="M126" s="13">
        <v>0</v>
      </c>
      <c r="N126" s="6">
        <f>L126*0.75</f>
        <v>7.5</v>
      </c>
      <c r="O126" s="13">
        <v>8</v>
      </c>
      <c r="P126" s="18">
        <v>8.0147859999999991</v>
      </c>
      <c r="Q126" s="18">
        <f>I126*P126</f>
        <v>8.0147859999999991</v>
      </c>
      <c r="R126" s="18">
        <f>N126-Q126</f>
        <v>-0.51478599999999908</v>
      </c>
    </row>
    <row r="127" spans="1:18" ht="15.75" customHeight="1" outlineLevel="2" x14ac:dyDescent="0.2">
      <c r="A127" s="5" t="s">
        <v>1396</v>
      </c>
      <c r="B127" s="5" t="s">
        <v>1401</v>
      </c>
      <c r="C127" s="5" t="s">
        <v>1402</v>
      </c>
      <c r="D127" s="5" t="s">
        <v>21</v>
      </c>
      <c r="E127" s="5"/>
      <c r="F127" s="5" t="s">
        <v>1193</v>
      </c>
      <c r="G127" s="5">
        <v>69.989999999999995</v>
      </c>
      <c r="H127" s="6">
        <v>35</v>
      </c>
      <c r="I127" s="13">
        <v>1</v>
      </c>
      <c r="J127" s="6">
        <v>126</v>
      </c>
      <c r="K127" s="13">
        <v>4</v>
      </c>
      <c r="L127" s="6">
        <v>-91</v>
      </c>
      <c r="M127" s="13">
        <v>-3</v>
      </c>
      <c r="N127" s="6">
        <f>L127*0.75</f>
        <v>-68.25</v>
      </c>
      <c r="O127" s="13">
        <v>7</v>
      </c>
      <c r="P127" s="18">
        <v>7.8171015000000006</v>
      </c>
      <c r="Q127" s="18">
        <f>I127*P127</f>
        <v>7.8171015000000006</v>
      </c>
      <c r="R127" s="18">
        <f>N127-Q127</f>
        <v>-76.067101500000007</v>
      </c>
    </row>
    <row r="128" spans="1:18" ht="15.75" customHeight="1" outlineLevel="2" x14ac:dyDescent="0.2">
      <c r="A128" s="5" t="s">
        <v>1419</v>
      </c>
      <c r="B128" s="5" t="s">
        <v>1424</v>
      </c>
      <c r="C128" s="5" t="s">
        <v>1425</v>
      </c>
      <c r="D128" s="5" t="s">
        <v>21</v>
      </c>
      <c r="E128" s="5"/>
      <c r="F128" s="5" t="s">
        <v>1193</v>
      </c>
      <c r="G128" s="5">
        <v>69</v>
      </c>
      <c r="H128" s="6">
        <v>1574.9</v>
      </c>
      <c r="I128" s="13">
        <v>39</v>
      </c>
      <c r="J128" s="6">
        <v>24.15</v>
      </c>
      <c r="K128" s="13">
        <v>1</v>
      </c>
      <c r="L128" s="6">
        <v>1550.75</v>
      </c>
      <c r="M128" s="13">
        <v>38</v>
      </c>
      <c r="N128" s="6">
        <f>L128*0.75</f>
        <v>1163.0625</v>
      </c>
      <c r="O128" s="13">
        <v>6</v>
      </c>
      <c r="P128" s="18">
        <v>7.5531170000000003</v>
      </c>
      <c r="Q128" s="18">
        <f>I128*P128</f>
        <v>294.57156300000003</v>
      </c>
      <c r="R128" s="18">
        <f>N128-Q128</f>
        <v>868.49093700000003</v>
      </c>
    </row>
    <row r="129" spans="1:18" ht="15.75" customHeight="1" outlineLevel="2" x14ac:dyDescent="0.2">
      <c r="A129" s="5" t="s">
        <v>1451</v>
      </c>
      <c r="B129" s="5" t="s">
        <v>1454</v>
      </c>
      <c r="C129" s="5" t="s">
        <v>1455</v>
      </c>
      <c r="D129" s="5" t="s">
        <v>21</v>
      </c>
      <c r="E129" s="5"/>
      <c r="F129" s="5" t="s">
        <v>1193</v>
      </c>
      <c r="G129" s="5">
        <v>94.99</v>
      </c>
      <c r="H129" s="6">
        <v>94.99</v>
      </c>
      <c r="I129" s="13">
        <v>1</v>
      </c>
      <c r="J129" s="6">
        <v>128.25</v>
      </c>
      <c r="K129" s="13">
        <v>3</v>
      </c>
      <c r="L129" s="6">
        <v>-33.26</v>
      </c>
      <c r="M129" s="13">
        <v>-2</v>
      </c>
      <c r="N129" s="6">
        <f>L129*0.75</f>
        <v>-24.945</v>
      </c>
      <c r="O129" s="13">
        <v>19</v>
      </c>
      <c r="P129" s="18">
        <v>11.0954155</v>
      </c>
      <c r="Q129" s="18">
        <f>I129*P129</f>
        <v>11.0954155</v>
      </c>
      <c r="R129" s="18">
        <f>N129-Q129</f>
        <v>-36.040415500000002</v>
      </c>
    </row>
    <row r="130" spans="1:18" ht="15.75" customHeight="1" outlineLevel="2" x14ac:dyDescent="0.2">
      <c r="A130" s="5" t="s">
        <v>1460</v>
      </c>
      <c r="B130" s="5" t="s">
        <v>1461</v>
      </c>
      <c r="C130" s="5" t="s">
        <v>1462</v>
      </c>
      <c r="D130" s="5" t="s">
        <v>21</v>
      </c>
      <c r="E130" s="5" t="s">
        <v>1463</v>
      </c>
      <c r="F130" s="5" t="s">
        <v>1193</v>
      </c>
      <c r="G130" s="5">
        <v>49.99</v>
      </c>
      <c r="H130" s="6">
        <v>25</v>
      </c>
      <c r="I130" s="13">
        <v>1</v>
      </c>
      <c r="J130" s="6">
        <v>0</v>
      </c>
      <c r="K130" s="13">
        <v>0</v>
      </c>
      <c r="L130" s="6">
        <v>25</v>
      </c>
      <c r="M130" s="13">
        <v>1</v>
      </c>
      <c r="N130" s="6">
        <f>L130*0.75</f>
        <v>18.75</v>
      </c>
      <c r="O130" s="13">
        <v>3</v>
      </c>
      <c r="P130" s="18">
        <v>6.8937634999999995</v>
      </c>
      <c r="Q130" s="18">
        <f>I130*P130</f>
        <v>6.8937634999999995</v>
      </c>
      <c r="R130" s="18">
        <f>N130-Q130</f>
        <v>11.856236500000001</v>
      </c>
    </row>
    <row r="131" spans="1:18" ht="15.75" customHeight="1" outlineLevel="2" x14ac:dyDescent="0.2">
      <c r="A131" s="5" t="s">
        <v>1472</v>
      </c>
      <c r="B131" s="5" t="s">
        <v>1475</v>
      </c>
      <c r="C131" s="5" t="s">
        <v>1476</v>
      </c>
      <c r="D131" s="5" t="s">
        <v>21</v>
      </c>
      <c r="E131" s="5" t="s">
        <v>1477</v>
      </c>
      <c r="F131" s="5" t="s">
        <v>1193</v>
      </c>
      <c r="G131" s="5">
        <v>94.99</v>
      </c>
      <c r="H131" s="6">
        <v>46</v>
      </c>
      <c r="I131" s="13">
        <v>1</v>
      </c>
      <c r="J131" s="6">
        <v>0</v>
      </c>
      <c r="K131" s="13">
        <v>0</v>
      </c>
      <c r="L131" s="6">
        <v>46</v>
      </c>
      <c r="M131" s="13">
        <v>1</v>
      </c>
      <c r="N131" s="6">
        <f>L131*0.75</f>
        <v>34.5</v>
      </c>
      <c r="O131" s="13">
        <v>14</v>
      </c>
      <c r="P131" s="18">
        <v>9.9080929999999992</v>
      </c>
      <c r="Q131" s="18">
        <f>I131*P131</f>
        <v>9.9080929999999992</v>
      </c>
      <c r="R131" s="18">
        <f>N131-Q131</f>
        <v>24.591906999999999</v>
      </c>
    </row>
    <row r="132" spans="1:18" ht="15.75" customHeight="1" outlineLevel="2" x14ac:dyDescent="0.2">
      <c r="A132" s="5" t="s">
        <v>1488</v>
      </c>
      <c r="B132" s="5" t="s">
        <v>1493</v>
      </c>
      <c r="C132" s="5" t="s">
        <v>1494</v>
      </c>
      <c r="D132" s="5" t="s">
        <v>21</v>
      </c>
      <c r="E132" s="5"/>
      <c r="F132" s="5" t="s">
        <v>1193</v>
      </c>
      <c r="G132" s="5">
        <v>79.989999999999995</v>
      </c>
      <c r="H132" s="6">
        <v>0</v>
      </c>
      <c r="I132" s="13">
        <v>0</v>
      </c>
      <c r="J132" s="6">
        <v>36</v>
      </c>
      <c r="K132" s="13">
        <v>1</v>
      </c>
      <c r="L132" s="6">
        <v>-36</v>
      </c>
      <c r="M132" s="13">
        <v>-1</v>
      </c>
      <c r="N132" s="6">
        <f>L132*0.75</f>
        <v>-27</v>
      </c>
      <c r="O132" s="13">
        <v>9</v>
      </c>
      <c r="P132" s="18">
        <v>8.2787705000000003</v>
      </c>
      <c r="Q132" s="18">
        <f>I132*P132</f>
        <v>0</v>
      </c>
      <c r="R132" s="18">
        <f>N132-Q132</f>
        <v>-27</v>
      </c>
    </row>
    <row r="133" spans="1:18" ht="15.75" customHeight="1" outlineLevel="2" x14ac:dyDescent="0.2">
      <c r="A133" s="5" t="s">
        <v>1506</v>
      </c>
      <c r="B133" s="5" t="s">
        <v>1511</v>
      </c>
      <c r="C133" s="5" t="s">
        <v>1512</v>
      </c>
      <c r="D133" s="5" t="s">
        <v>21</v>
      </c>
      <c r="E133" s="5"/>
      <c r="F133" s="5" t="s">
        <v>1193</v>
      </c>
      <c r="G133" s="5">
        <v>89.99</v>
      </c>
      <c r="H133" s="6">
        <v>0</v>
      </c>
      <c r="I133" s="13">
        <v>0</v>
      </c>
      <c r="J133" s="6">
        <v>121.5</v>
      </c>
      <c r="K133" s="13">
        <v>3</v>
      </c>
      <c r="L133" s="6">
        <v>-121.5</v>
      </c>
      <c r="M133" s="13">
        <v>-3</v>
      </c>
      <c r="N133" s="6">
        <f>L133*0.75</f>
        <v>-91.125</v>
      </c>
      <c r="O133" s="13">
        <v>8</v>
      </c>
      <c r="P133" s="18">
        <v>8.0147859999999991</v>
      </c>
      <c r="Q133" s="18">
        <f>I133*P133</f>
        <v>0</v>
      </c>
      <c r="R133" s="18">
        <f>N133-Q133</f>
        <v>-91.125</v>
      </c>
    </row>
    <row r="134" spans="1:18" ht="15.75" customHeight="1" outlineLevel="2" x14ac:dyDescent="0.2">
      <c r="A134" s="5" t="s">
        <v>1513</v>
      </c>
      <c r="B134" s="5" t="s">
        <v>1517</v>
      </c>
      <c r="C134" s="5" t="s">
        <v>1518</v>
      </c>
      <c r="D134" s="5" t="s">
        <v>21</v>
      </c>
      <c r="E134" s="5" t="s">
        <v>1519</v>
      </c>
      <c r="F134" s="5" t="s">
        <v>1193</v>
      </c>
      <c r="G134" s="5">
        <v>74.989999999999995</v>
      </c>
      <c r="H134" s="6">
        <v>48.74</v>
      </c>
      <c r="I134" s="13">
        <v>1</v>
      </c>
      <c r="J134" s="6">
        <v>0</v>
      </c>
      <c r="K134" s="13">
        <v>0</v>
      </c>
      <c r="L134" s="6">
        <v>48.74</v>
      </c>
      <c r="M134" s="13">
        <v>1</v>
      </c>
      <c r="N134" s="6">
        <f>L134*0.75</f>
        <v>36.555</v>
      </c>
      <c r="O134" s="13">
        <v>11</v>
      </c>
      <c r="P134" s="18">
        <v>8.7404395000000008</v>
      </c>
      <c r="Q134" s="18">
        <f>I134*P134</f>
        <v>8.7404395000000008</v>
      </c>
      <c r="R134" s="18">
        <f>N134-Q134</f>
        <v>27.814560499999999</v>
      </c>
    </row>
    <row r="135" spans="1:18" ht="15.75" customHeight="1" outlineLevel="2" x14ac:dyDescent="0.2">
      <c r="A135" s="5" t="s">
        <v>1520</v>
      </c>
      <c r="B135" s="5" t="s">
        <v>1521</v>
      </c>
      <c r="C135" s="5" t="s">
        <v>1522</v>
      </c>
      <c r="D135" s="5" t="s">
        <v>21</v>
      </c>
      <c r="E135" s="5" t="s">
        <v>1523</v>
      </c>
      <c r="F135" s="5" t="s">
        <v>1193</v>
      </c>
      <c r="G135" s="5">
        <v>74.989999999999995</v>
      </c>
      <c r="H135" s="6">
        <v>112.5</v>
      </c>
      <c r="I135" s="13">
        <v>3</v>
      </c>
      <c r="J135" s="6">
        <v>0</v>
      </c>
      <c r="K135" s="13">
        <v>0</v>
      </c>
      <c r="L135" s="6">
        <v>112.5</v>
      </c>
      <c r="M135" s="13">
        <v>3</v>
      </c>
      <c r="N135" s="6">
        <f>L135*0.75</f>
        <v>84.375</v>
      </c>
      <c r="O135" s="13">
        <v>8</v>
      </c>
      <c r="P135" s="18">
        <v>8.0147859999999991</v>
      </c>
      <c r="Q135" s="18">
        <f>I135*P135</f>
        <v>24.044357999999995</v>
      </c>
      <c r="R135" s="18">
        <f>N135-Q135</f>
        <v>60.330642000000005</v>
      </c>
    </row>
    <row r="136" spans="1:18" ht="15.75" customHeight="1" outlineLevel="2" x14ac:dyDescent="0.2">
      <c r="A136" s="5" t="s">
        <v>1544</v>
      </c>
      <c r="B136" s="5" t="s">
        <v>1548</v>
      </c>
      <c r="C136" s="5" t="s">
        <v>1549</v>
      </c>
      <c r="D136" s="5" t="s">
        <v>21</v>
      </c>
      <c r="E136" s="5" t="s">
        <v>1550</v>
      </c>
      <c r="F136" s="5" t="s">
        <v>1193</v>
      </c>
      <c r="G136" s="5">
        <v>74.989999999999995</v>
      </c>
      <c r="H136" s="6">
        <v>94</v>
      </c>
      <c r="I136" s="13">
        <v>2</v>
      </c>
      <c r="J136" s="6">
        <v>0</v>
      </c>
      <c r="K136" s="13">
        <v>0</v>
      </c>
      <c r="L136" s="6">
        <v>94</v>
      </c>
      <c r="M136" s="13">
        <v>2</v>
      </c>
      <c r="N136" s="6">
        <f>L136*0.75</f>
        <v>70.5</v>
      </c>
      <c r="O136" s="13">
        <v>9</v>
      </c>
      <c r="P136" s="18">
        <v>8.2787705000000003</v>
      </c>
      <c r="Q136" s="18">
        <f>I136*P136</f>
        <v>16.557541000000001</v>
      </c>
      <c r="R136" s="18">
        <f>N136-Q136</f>
        <v>53.942458999999999</v>
      </c>
    </row>
    <row r="137" spans="1:18" ht="15.75" customHeight="1" outlineLevel="2" x14ac:dyDescent="0.2">
      <c r="A137" s="5" t="s">
        <v>1560</v>
      </c>
      <c r="B137" s="5" t="s">
        <v>1565</v>
      </c>
      <c r="C137" s="5" t="s">
        <v>1566</v>
      </c>
      <c r="D137" s="5" t="s">
        <v>21</v>
      </c>
      <c r="E137" s="5"/>
      <c r="F137" s="5" t="s">
        <v>1193</v>
      </c>
      <c r="G137" s="5">
        <v>69.989999999999995</v>
      </c>
      <c r="H137" s="6">
        <v>93</v>
      </c>
      <c r="I137" s="13">
        <v>2</v>
      </c>
      <c r="J137" s="6">
        <v>0</v>
      </c>
      <c r="K137" s="13">
        <v>0</v>
      </c>
      <c r="L137" s="6">
        <v>93</v>
      </c>
      <c r="M137" s="13">
        <v>2</v>
      </c>
      <c r="N137" s="6">
        <f>L137*0.75</f>
        <v>69.75</v>
      </c>
      <c r="O137" s="13">
        <v>7</v>
      </c>
      <c r="P137" s="18">
        <v>7.8171015000000006</v>
      </c>
      <c r="Q137" s="18">
        <f>I137*P137</f>
        <v>15.634203000000001</v>
      </c>
      <c r="R137" s="18">
        <f>N137-Q137</f>
        <v>54.115797000000001</v>
      </c>
    </row>
    <row r="138" spans="1:18" ht="15.75" customHeight="1" outlineLevel="2" x14ac:dyDescent="0.2">
      <c r="A138" s="5" t="s">
        <v>1569</v>
      </c>
      <c r="B138" s="5" t="s">
        <v>1570</v>
      </c>
      <c r="C138" s="5" t="s">
        <v>1571</v>
      </c>
      <c r="D138" s="5" t="s">
        <v>21</v>
      </c>
      <c r="E138" s="5" t="s">
        <v>1572</v>
      </c>
      <c r="F138" s="5" t="s">
        <v>1193</v>
      </c>
      <c r="G138" s="5">
        <v>94.99</v>
      </c>
      <c r="H138" s="6">
        <v>331.97</v>
      </c>
      <c r="I138" s="13">
        <v>4</v>
      </c>
      <c r="J138" s="6">
        <v>0</v>
      </c>
      <c r="K138" s="13">
        <v>0</v>
      </c>
      <c r="L138" s="6">
        <v>331.97</v>
      </c>
      <c r="M138" s="13">
        <v>4</v>
      </c>
      <c r="N138" s="6">
        <f>L138*0.75</f>
        <v>248.97750000000002</v>
      </c>
      <c r="O138" s="13">
        <v>14</v>
      </c>
      <c r="P138" s="18">
        <v>9.9080929999999992</v>
      </c>
      <c r="Q138" s="18">
        <f>I138*P138</f>
        <v>39.632371999999997</v>
      </c>
      <c r="R138" s="18">
        <f>N138-Q138</f>
        <v>209.34512800000002</v>
      </c>
    </row>
    <row r="139" spans="1:18" ht="15.75" customHeight="1" outlineLevel="2" x14ac:dyDescent="0.2">
      <c r="A139" s="5" t="s">
        <v>1580</v>
      </c>
      <c r="B139" s="5" t="s">
        <v>1581</v>
      </c>
      <c r="C139" s="5" t="s">
        <v>1582</v>
      </c>
      <c r="D139" s="5" t="s">
        <v>21</v>
      </c>
      <c r="E139" s="5" t="s">
        <v>1583</v>
      </c>
      <c r="F139" s="5" t="s">
        <v>1193</v>
      </c>
      <c r="G139" s="5">
        <v>74.989999999999995</v>
      </c>
      <c r="H139" s="6">
        <v>75</v>
      </c>
      <c r="I139" s="13">
        <v>2</v>
      </c>
      <c r="J139" s="6">
        <v>0</v>
      </c>
      <c r="K139" s="13">
        <v>0</v>
      </c>
      <c r="L139" s="6">
        <v>75</v>
      </c>
      <c r="M139" s="13">
        <v>2</v>
      </c>
      <c r="N139" s="6">
        <f>L139*0.75</f>
        <v>56.25</v>
      </c>
      <c r="O139" s="13">
        <v>11</v>
      </c>
      <c r="P139" s="18">
        <v>8.7404395000000008</v>
      </c>
      <c r="Q139" s="18">
        <f>I139*P139</f>
        <v>17.480879000000002</v>
      </c>
      <c r="R139" s="18">
        <f>N139-Q139</f>
        <v>38.769120999999998</v>
      </c>
    </row>
    <row r="140" spans="1:18" ht="15.75" customHeight="1" outlineLevel="2" x14ac:dyDescent="0.2">
      <c r="A140" s="5" t="s">
        <v>1600</v>
      </c>
      <c r="B140" s="5" t="s">
        <v>1601</v>
      </c>
      <c r="C140" s="5" t="s">
        <v>1602</v>
      </c>
      <c r="D140" s="5" t="s">
        <v>21</v>
      </c>
      <c r="E140" s="5" t="s">
        <v>1603</v>
      </c>
      <c r="F140" s="5" t="s">
        <v>1193</v>
      </c>
      <c r="G140" s="5">
        <v>54.99</v>
      </c>
      <c r="H140" s="6">
        <v>38.49</v>
      </c>
      <c r="I140" s="13">
        <v>1</v>
      </c>
      <c r="J140" s="6">
        <v>0</v>
      </c>
      <c r="K140" s="13">
        <v>0</v>
      </c>
      <c r="L140" s="6">
        <v>38.49</v>
      </c>
      <c r="M140" s="13">
        <v>1</v>
      </c>
      <c r="N140" s="6">
        <f>L140*0.75</f>
        <v>28.8675</v>
      </c>
      <c r="O140" s="13">
        <v>5</v>
      </c>
      <c r="P140" s="18">
        <v>7.3554324999999992</v>
      </c>
      <c r="Q140" s="18">
        <f>I140*P140</f>
        <v>7.3554324999999992</v>
      </c>
      <c r="R140" s="18">
        <f>N140-Q140</f>
        <v>21.512067500000001</v>
      </c>
    </row>
    <row r="141" spans="1:18" ht="15.75" customHeight="1" outlineLevel="2" x14ac:dyDescent="0.2">
      <c r="A141" s="5" t="s">
        <v>1607</v>
      </c>
      <c r="B141" s="5" t="s">
        <v>1611</v>
      </c>
      <c r="C141" s="5" t="s">
        <v>1612</v>
      </c>
      <c r="D141" s="5" t="s">
        <v>21</v>
      </c>
      <c r="E141" s="5" t="s">
        <v>1613</v>
      </c>
      <c r="F141" s="5" t="s">
        <v>1193</v>
      </c>
      <c r="G141" s="5">
        <v>69.989999999999995</v>
      </c>
      <c r="H141" s="6">
        <v>90.49</v>
      </c>
      <c r="I141" s="13">
        <v>2</v>
      </c>
      <c r="J141" s="6">
        <v>0</v>
      </c>
      <c r="K141" s="13">
        <v>0</v>
      </c>
      <c r="L141" s="6">
        <v>90.49</v>
      </c>
      <c r="M141" s="13">
        <v>2</v>
      </c>
      <c r="N141" s="6">
        <f>L141*0.75</f>
        <v>67.867499999999993</v>
      </c>
      <c r="O141" s="13">
        <v>9</v>
      </c>
      <c r="P141" s="18">
        <v>8.2787705000000003</v>
      </c>
      <c r="Q141" s="18">
        <f>I141*P141</f>
        <v>16.557541000000001</v>
      </c>
      <c r="R141" s="18">
        <f>N141-Q141</f>
        <v>51.309958999999992</v>
      </c>
    </row>
    <row r="142" spans="1:18" ht="15.75" customHeight="1" outlineLevel="2" x14ac:dyDescent="0.2">
      <c r="A142" s="5" t="s">
        <v>1635</v>
      </c>
      <c r="B142" s="5" t="s">
        <v>1640</v>
      </c>
      <c r="C142" s="5" t="s">
        <v>1641</v>
      </c>
      <c r="D142" s="5" t="s">
        <v>21</v>
      </c>
      <c r="E142" s="5"/>
      <c r="F142" s="5" t="s">
        <v>1193</v>
      </c>
      <c r="G142" s="5">
        <v>69.989999999999995</v>
      </c>
      <c r="H142" s="6">
        <v>66.5</v>
      </c>
      <c r="I142" s="13">
        <v>2</v>
      </c>
      <c r="J142" s="6">
        <v>31.5</v>
      </c>
      <c r="K142" s="13">
        <v>1</v>
      </c>
      <c r="L142" s="6">
        <v>35</v>
      </c>
      <c r="M142" s="13">
        <v>1</v>
      </c>
      <c r="N142" s="6">
        <f>L142*0.75</f>
        <v>26.25</v>
      </c>
      <c r="O142" s="13">
        <v>3</v>
      </c>
      <c r="P142" s="18">
        <v>6.8937634999999995</v>
      </c>
      <c r="Q142" s="18">
        <f>I142*P142</f>
        <v>13.787526999999999</v>
      </c>
      <c r="R142" s="18">
        <f>N142-Q142</f>
        <v>12.462473000000001</v>
      </c>
    </row>
    <row r="143" spans="1:18" ht="15.75" customHeight="1" outlineLevel="2" x14ac:dyDescent="0.2">
      <c r="A143" s="5" t="s">
        <v>1672</v>
      </c>
      <c r="B143" s="5" t="s">
        <v>1679</v>
      </c>
      <c r="C143" s="5" t="s">
        <v>1680</v>
      </c>
      <c r="D143" s="5" t="s">
        <v>21</v>
      </c>
      <c r="E143" s="5" t="s">
        <v>1681</v>
      </c>
      <c r="F143" s="5" t="s">
        <v>1193</v>
      </c>
      <c r="G143" s="5">
        <v>74.989999999999995</v>
      </c>
      <c r="H143" s="6">
        <v>75</v>
      </c>
      <c r="I143" s="13">
        <v>2</v>
      </c>
      <c r="J143" s="6">
        <v>0</v>
      </c>
      <c r="K143" s="13">
        <v>0</v>
      </c>
      <c r="L143" s="6">
        <v>75</v>
      </c>
      <c r="M143" s="13">
        <v>2</v>
      </c>
      <c r="N143" s="6">
        <f>L143*0.75</f>
        <v>56.25</v>
      </c>
      <c r="O143" s="13">
        <v>8</v>
      </c>
      <c r="P143" s="18">
        <v>8.0147859999999991</v>
      </c>
      <c r="Q143" s="18">
        <f>I143*P143</f>
        <v>16.029571999999998</v>
      </c>
      <c r="R143" s="18">
        <f>N143-Q143</f>
        <v>40.220427999999998</v>
      </c>
    </row>
    <row r="144" spans="1:18" ht="15.75" customHeight="1" outlineLevel="2" x14ac:dyDescent="0.2">
      <c r="A144" s="5" t="s">
        <v>1740</v>
      </c>
      <c r="B144" s="5" t="s">
        <v>1745</v>
      </c>
      <c r="C144" s="5" t="s">
        <v>1746</v>
      </c>
      <c r="D144" s="5" t="s">
        <v>21</v>
      </c>
      <c r="E144" s="5"/>
      <c r="F144" s="5" t="s">
        <v>1193</v>
      </c>
      <c r="G144" s="5">
        <v>99.99</v>
      </c>
      <c r="H144" s="6">
        <v>199.99</v>
      </c>
      <c r="I144" s="13">
        <v>3</v>
      </c>
      <c r="J144" s="6">
        <v>20</v>
      </c>
      <c r="K144" s="13">
        <v>0</v>
      </c>
      <c r="L144" s="6">
        <v>179.99</v>
      </c>
      <c r="M144" s="13">
        <v>3</v>
      </c>
      <c r="N144" s="6">
        <f>L144*0.75</f>
        <v>134.99250000000001</v>
      </c>
      <c r="O144" s="13">
        <v>35</v>
      </c>
      <c r="P144" s="18">
        <v>17.816467499999998</v>
      </c>
      <c r="Q144" s="18">
        <f>I144*P144</f>
        <v>53.449402499999991</v>
      </c>
      <c r="R144" s="18">
        <f>N144-Q144</f>
        <v>81.543097500000016</v>
      </c>
    </row>
    <row r="145" spans="1:18" ht="15.75" customHeight="1" outlineLevel="2" x14ac:dyDescent="0.2">
      <c r="A145" s="5" t="s">
        <v>1759</v>
      </c>
      <c r="B145" s="5" t="s">
        <v>1763</v>
      </c>
      <c r="C145" s="5" t="s">
        <v>1764</v>
      </c>
      <c r="D145" s="5" t="s">
        <v>21</v>
      </c>
      <c r="E145" s="5" t="s">
        <v>1765</v>
      </c>
      <c r="F145" s="5" t="s">
        <v>1193</v>
      </c>
      <c r="G145" s="5">
        <v>99.99</v>
      </c>
      <c r="H145" s="6">
        <v>50</v>
      </c>
      <c r="I145" s="13">
        <v>1</v>
      </c>
      <c r="J145" s="6">
        <v>0</v>
      </c>
      <c r="K145" s="13">
        <v>0</v>
      </c>
      <c r="L145" s="6">
        <v>50</v>
      </c>
      <c r="M145" s="13">
        <v>1</v>
      </c>
      <c r="N145" s="6">
        <f>L145*0.75</f>
        <v>37.5</v>
      </c>
      <c r="O145" s="13">
        <v>13</v>
      </c>
      <c r="P145" s="18">
        <v>9.7104084999999998</v>
      </c>
      <c r="Q145" s="18">
        <f>I145*P145</f>
        <v>9.7104084999999998</v>
      </c>
      <c r="R145" s="18">
        <f>N145-Q145</f>
        <v>27.7895915</v>
      </c>
    </row>
    <row r="146" spans="1:18" ht="15.75" customHeight="1" outlineLevel="2" x14ac:dyDescent="0.2">
      <c r="A146" s="5" t="s">
        <v>1772</v>
      </c>
      <c r="B146" s="5" t="s">
        <v>1779</v>
      </c>
      <c r="C146" s="5" t="s">
        <v>1780</v>
      </c>
      <c r="D146" s="5" t="s">
        <v>21</v>
      </c>
      <c r="E146" s="5"/>
      <c r="F146" s="5" t="s">
        <v>1193</v>
      </c>
      <c r="G146" s="5">
        <v>44.99</v>
      </c>
      <c r="H146" s="6">
        <v>317.17</v>
      </c>
      <c r="I146" s="13">
        <v>11</v>
      </c>
      <c r="J146" s="6">
        <v>0</v>
      </c>
      <c r="K146" s="13">
        <v>0</v>
      </c>
      <c r="L146" s="6">
        <v>317.17</v>
      </c>
      <c r="M146" s="13">
        <v>11</v>
      </c>
      <c r="N146" s="6">
        <f>L146*0.75</f>
        <v>237.8775</v>
      </c>
      <c r="O146" s="13">
        <v>3</v>
      </c>
      <c r="P146" s="18">
        <v>6.8937634999999995</v>
      </c>
      <c r="Q146" s="18">
        <f>I146*P146</f>
        <v>75.831398499999992</v>
      </c>
      <c r="R146" s="18">
        <f>N146-Q146</f>
        <v>162.04610150000002</v>
      </c>
    </row>
    <row r="147" spans="1:18" ht="15.75" customHeight="1" outlineLevel="2" x14ac:dyDescent="0.2">
      <c r="A147" s="5" t="s">
        <v>1806</v>
      </c>
      <c r="B147" s="5" t="s">
        <v>1813</v>
      </c>
      <c r="C147" s="5" t="s">
        <v>1814</v>
      </c>
      <c r="D147" s="5" t="s">
        <v>21</v>
      </c>
      <c r="E147" s="5"/>
      <c r="F147" s="5" t="s">
        <v>1193</v>
      </c>
      <c r="G147" s="5">
        <v>59.99</v>
      </c>
      <c r="H147" s="6">
        <v>359.96</v>
      </c>
      <c r="I147" s="13">
        <v>11</v>
      </c>
      <c r="J147" s="6">
        <v>0</v>
      </c>
      <c r="K147" s="13">
        <v>0</v>
      </c>
      <c r="L147" s="6">
        <v>359.96</v>
      </c>
      <c r="M147" s="13">
        <v>11</v>
      </c>
      <c r="N147" s="6">
        <f>L147*0.75</f>
        <v>269.96999999999997</v>
      </c>
      <c r="O147" s="13">
        <v>6</v>
      </c>
      <c r="P147" s="18">
        <v>7.5531170000000003</v>
      </c>
      <c r="Q147" s="18">
        <f>I147*P147</f>
        <v>83.084287000000003</v>
      </c>
      <c r="R147" s="18">
        <f>N147-Q147</f>
        <v>186.88571299999995</v>
      </c>
    </row>
    <row r="148" spans="1:18" ht="15.75" customHeight="1" outlineLevel="2" x14ac:dyDescent="0.2">
      <c r="A148" s="5" t="s">
        <v>1825</v>
      </c>
      <c r="B148" s="5" t="s">
        <v>1828</v>
      </c>
      <c r="C148" s="5" t="s">
        <v>1829</v>
      </c>
      <c r="D148" s="5" t="s">
        <v>21</v>
      </c>
      <c r="E148" s="5"/>
      <c r="F148" s="5" t="s">
        <v>1193</v>
      </c>
      <c r="G148" s="5">
        <v>49.99</v>
      </c>
      <c r="H148" s="6">
        <v>0</v>
      </c>
      <c r="I148" s="13">
        <v>0</v>
      </c>
      <c r="J148" s="6">
        <v>67.5</v>
      </c>
      <c r="K148" s="13">
        <v>3</v>
      </c>
      <c r="L148" s="6">
        <v>-67.5</v>
      </c>
      <c r="M148" s="13">
        <v>-3</v>
      </c>
      <c r="N148" s="6">
        <f>L148*0.75</f>
        <v>-50.625</v>
      </c>
      <c r="O148" s="13">
        <v>3</v>
      </c>
      <c r="P148" s="18">
        <v>6.8937634999999995</v>
      </c>
      <c r="Q148" s="18">
        <f>I148*P148</f>
        <v>0</v>
      </c>
      <c r="R148" s="18">
        <f>N148-Q148</f>
        <v>-50.625</v>
      </c>
    </row>
    <row r="149" spans="1:18" ht="15.75" customHeight="1" outlineLevel="2" x14ac:dyDescent="0.2">
      <c r="A149" s="5" t="s">
        <v>1836</v>
      </c>
      <c r="B149" s="5" t="s">
        <v>1841</v>
      </c>
      <c r="C149" s="5" t="s">
        <v>1842</v>
      </c>
      <c r="D149" s="5" t="s">
        <v>21</v>
      </c>
      <c r="E149" s="5"/>
      <c r="F149" s="5" t="s">
        <v>1193</v>
      </c>
      <c r="G149" s="5">
        <v>79.989999999999995</v>
      </c>
      <c r="H149" s="6">
        <v>0</v>
      </c>
      <c r="I149" s="13">
        <v>0</v>
      </c>
      <c r="J149" s="6">
        <v>144</v>
      </c>
      <c r="K149" s="13">
        <v>4</v>
      </c>
      <c r="L149" s="6">
        <v>-144</v>
      </c>
      <c r="M149" s="13">
        <v>-4</v>
      </c>
      <c r="N149" s="6">
        <f>L149*0.75</f>
        <v>-108</v>
      </c>
      <c r="O149" s="13">
        <v>9</v>
      </c>
      <c r="P149" s="18">
        <v>8.2787705000000003</v>
      </c>
      <c r="Q149" s="18">
        <f>I149*P149</f>
        <v>0</v>
      </c>
      <c r="R149" s="18">
        <f>N149-Q149</f>
        <v>-108</v>
      </c>
    </row>
    <row r="150" spans="1:18" ht="15.75" customHeight="1" outlineLevel="2" x14ac:dyDescent="0.2">
      <c r="A150" s="5" t="s">
        <v>1850</v>
      </c>
      <c r="B150" s="5" t="s">
        <v>1855</v>
      </c>
      <c r="C150" s="5" t="s">
        <v>1856</v>
      </c>
      <c r="D150" s="5" t="s">
        <v>21</v>
      </c>
      <c r="E150" s="5"/>
      <c r="F150" s="5" t="s">
        <v>1193</v>
      </c>
      <c r="G150" s="5">
        <v>69.989999999999995</v>
      </c>
      <c r="H150" s="6">
        <v>0</v>
      </c>
      <c r="I150" s="13">
        <v>0</v>
      </c>
      <c r="J150" s="6">
        <v>94.5</v>
      </c>
      <c r="K150" s="13">
        <v>3</v>
      </c>
      <c r="L150" s="6">
        <v>-94.5</v>
      </c>
      <c r="M150" s="13">
        <v>-3</v>
      </c>
      <c r="N150" s="6">
        <f>L150*0.75</f>
        <v>-70.875</v>
      </c>
      <c r="O150" s="13">
        <v>7</v>
      </c>
      <c r="P150" s="18">
        <v>7.8171015000000006</v>
      </c>
      <c r="Q150" s="18">
        <f>I150*P150</f>
        <v>0</v>
      </c>
      <c r="R150" s="18">
        <f>N150-Q150</f>
        <v>-70.875</v>
      </c>
    </row>
    <row r="151" spans="1:18" ht="15.75" customHeight="1" outlineLevel="2" x14ac:dyDescent="0.2">
      <c r="A151" s="5" t="s">
        <v>1870</v>
      </c>
      <c r="B151" s="5" t="s">
        <v>1873</v>
      </c>
      <c r="C151" s="5" t="s">
        <v>1874</v>
      </c>
      <c r="D151" s="5" t="s">
        <v>21</v>
      </c>
      <c r="E151" s="5"/>
      <c r="F151" s="5" t="s">
        <v>1193</v>
      </c>
      <c r="G151" s="5">
        <v>79.989999999999995</v>
      </c>
      <c r="H151" s="6">
        <v>817</v>
      </c>
      <c r="I151" s="13">
        <v>21</v>
      </c>
      <c r="J151" s="6">
        <v>0</v>
      </c>
      <c r="K151" s="13">
        <v>0</v>
      </c>
      <c r="L151" s="6">
        <v>817</v>
      </c>
      <c r="M151" s="13">
        <v>21</v>
      </c>
      <c r="N151" s="6">
        <f>L151*0.75</f>
        <v>612.75</v>
      </c>
      <c r="O151" s="13">
        <v>9</v>
      </c>
      <c r="P151" s="18">
        <v>8.2787705000000003</v>
      </c>
      <c r="Q151" s="18">
        <f>I151*P151</f>
        <v>173.85418050000001</v>
      </c>
      <c r="R151" s="18">
        <f>N151-Q151</f>
        <v>438.89581950000002</v>
      </c>
    </row>
    <row r="152" spans="1:18" ht="15.75" customHeight="1" outlineLevel="2" x14ac:dyDescent="0.2">
      <c r="A152" s="5" t="s">
        <v>1896</v>
      </c>
      <c r="B152" s="5" t="s">
        <v>1899</v>
      </c>
      <c r="C152" s="5" t="s">
        <v>1900</v>
      </c>
      <c r="D152" s="5" t="s">
        <v>21</v>
      </c>
      <c r="E152" s="5"/>
      <c r="F152" s="5" t="s">
        <v>1193</v>
      </c>
      <c r="G152" s="5">
        <v>69.989999999999995</v>
      </c>
      <c r="H152" s="6">
        <v>583.5</v>
      </c>
      <c r="I152" s="13">
        <v>16</v>
      </c>
      <c r="J152" s="6">
        <v>0</v>
      </c>
      <c r="K152" s="13">
        <v>0</v>
      </c>
      <c r="L152" s="6">
        <v>583.5</v>
      </c>
      <c r="M152" s="13">
        <v>16</v>
      </c>
      <c r="N152" s="6">
        <f>L152*0.75</f>
        <v>437.625</v>
      </c>
      <c r="O152" s="13">
        <v>7</v>
      </c>
      <c r="P152" s="18">
        <v>7.8171015000000006</v>
      </c>
      <c r="Q152" s="18">
        <f>I152*P152</f>
        <v>125.07362400000001</v>
      </c>
      <c r="R152" s="18">
        <f>N152-Q152</f>
        <v>312.551376</v>
      </c>
    </row>
    <row r="153" spans="1:18" ht="15.75" customHeight="1" outlineLevel="2" x14ac:dyDescent="0.2">
      <c r="A153" s="5" t="s">
        <v>1908</v>
      </c>
      <c r="B153" s="5" t="s">
        <v>1909</v>
      </c>
      <c r="C153" s="5" t="s">
        <v>1910</v>
      </c>
      <c r="D153" s="5" t="s">
        <v>21</v>
      </c>
      <c r="E153" s="5" t="s">
        <v>1911</v>
      </c>
      <c r="F153" s="5" t="s">
        <v>1193</v>
      </c>
      <c r="G153" s="5">
        <v>64.989999999999995</v>
      </c>
      <c r="H153" s="6">
        <v>48</v>
      </c>
      <c r="I153" s="13">
        <v>1</v>
      </c>
      <c r="J153" s="6">
        <v>0</v>
      </c>
      <c r="K153" s="13">
        <v>0</v>
      </c>
      <c r="L153" s="6">
        <v>48</v>
      </c>
      <c r="M153" s="13">
        <v>1</v>
      </c>
      <c r="N153" s="6">
        <f>L153*0.75</f>
        <v>36</v>
      </c>
      <c r="O153" s="13">
        <v>7</v>
      </c>
      <c r="P153" s="18">
        <v>7.8171015000000006</v>
      </c>
      <c r="Q153" s="18">
        <f>I153*P153</f>
        <v>7.8171015000000006</v>
      </c>
      <c r="R153" s="18">
        <f>N153-Q153</f>
        <v>28.1828985</v>
      </c>
    </row>
    <row r="154" spans="1:18" ht="15.75" customHeight="1" outlineLevel="2" x14ac:dyDescent="0.2">
      <c r="A154" s="5" t="s">
        <v>1930</v>
      </c>
      <c r="B154" s="5" t="s">
        <v>1937</v>
      </c>
      <c r="C154" s="5" t="s">
        <v>1938</v>
      </c>
      <c r="D154" s="5" t="s">
        <v>21</v>
      </c>
      <c r="E154" s="5"/>
      <c r="F154" s="5" t="s">
        <v>1193</v>
      </c>
      <c r="G154" s="5">
        <v>49.99</v>
      </c>
      <c r="H154" s="6">
        <v>214.96</v>
      </c>
      <c r="I154" s="13">
        <v>7</v>
      </c>
      <c r="J154" s="6">
        <v>0</v>
      </c>
      <c r="K154" s="13">
        <v>0</v>
      </c>
      <c r="L154" s="6">
        <v>214.96</v>
      </c>
      <c r="M154" s="13">
        <v>7</v>
      </c>
      <c r="N154" s="6">
        <f>L154*0.75</f>
        <v>161.22</v>
      </c>
      <c r="O154" s="13">
        <v>4</v>
      </c>
      <c r="P154" s="18">
        <v>7.0914480000000006</v>
      </c>
      <c r="Q154" s="18">
        <f>I154*P154</f>
        <v>49.640136000000005</v>
      </c>
      <c r="R154" s="18">
        <f>N154-Q154</f>
        <v>111.57986399999999</v>
      </c>
    </row>
    <row r="155" spans="1:18" ht="15.75" customHeight="1" outlineLevel="2" x14ac:dyDescent="0.2">
      <c r="A155" s="5" t="s">
        <v>1952</v>
      </c>
      <c r="B155" s="5" t="s">
        <v>1957</v>
      </c>
      <c r="C155" s="5" t="s">
        <v>1958</v>
      </c>
      <c r="D155" s="5" t="s">
        <v>21</v>
      </c>
      <c r="E155" s="5"/>
      <c r="F155" s="5" t="s">
        <v>1193</v>
      </c>
      <c r="G155" s="5">
        <v>64.989999999999995</v>
      </c>
      <c r="H155" s="6">
        <v>0</v>
      </c>
      <c r="I155" s="13">
        <v>0</v>
      </c>
      <c r="J155" s="6">
        <v>29.25</v>
      </c>
      <c r="K155" s="13">
        <v>1</v>
      </c>
      <c r="L155" s="6">
        <v>-29.25</v>
      </c>
      <c r="M155" s="13">
        <v>-1</v>
      </c>
      <c r="N155" s="6">
        <f>L155*0.75</f>
        <v>-21.9375</v>
      </c>
      <c r="O155" s="13">
        <v>5</v>
      </c>
      <c r="P155" s="18">
        <v>7.3554324999999992</v>
      </c>
      <c r="Q155" s="18">
        <f>I155*P155</f>
        <v>0</v>
      </c>
      <c r="R155" s="18">
        <f>N155-Q155</f>
        <v>-21.9375</v>
      </c>
    </row>
    <row r="156" spans="1:18" ht="15.75" customHeight="1" outlineLevel="2" x14ac:dyDescent="0.2">
      <c r="A156" s="5" t="s">
        <v>1959</v>
      </c>
      <c r="B156" s="5" t="s">
        <v>1960</v>
      </c>
      <c r="C156" s="5" t="s">
        <v>1961</v>
      </c>
      <c r="D156" s="5" t="s">
        <v>21</v>
      </c>
      <c r="E156" s="5" t="s">
        <v>1962</v>
      </c>
      <c r="F156" s="5" t="s">
        <v>1193</v>
      </c>
      <c r="G156" s="5">
        <v>49.99</v>
      </c>
      <c r="H156" s="6">
        <v>25</v>
      </c>
      <c r="I156" s="13">
        <v>1</v>
      </c>
      <c r="J156" s="6">
        <v>0</v>
      </c>
      <c r="K156" s="13">
        <v>0</v>
      </c>
      <c r="L156" s="6">
        <v>25</v>
      </c>
      <c r="M156" s="13">
        <v>1</v>
      </c>
      <c r="N156" s="6">
        <f>L156*0.75</f>
        <v>18.75</v>
      </c>
      <c r="O156" s="13">
        <v>3</v>
      </c>
      <c r="P156" s="18">
        <v>6.8937634999999995</v>
      </c>
      <c r="Q156" s="18">
        <f>I156*P156</f>
        <v>6.8937634999999995</v>
      </c>
      <c r="R156" s="18">
        <f>N156-Q156</f>
        <v>11.856236500000001</v>
      </c>
    </row>
    <row r="157" spans="1:18" ht="15.75" customHeight="1" outlineLevel="2" x14ac:dyDescent="0.2">
      <c r="A157" s="5" t="s">
        <v>1989</v>
      </c>
      <c r="B157" s="5" t="s">
        <v>1990</v>
      </c>
      <c r="C157" s="5" t="s">
        <v>1991</v>
      </c>
      <c r="D157" s="5" t="s">
        <v>21</v>
      </c>
      <c r="E157" s="5" t="s">
        <v>1992</v>
      </c>
      <c r="F157" s="5" t="s">
        <v>1193</v>
      </c>
      <c r="G157" s="5">
        <v>84.99</v>
      </c>
      <c r="H157" s="6">
        <v>131.99</v>
      </c>
      <c r="I157" s="13">
        <v>2</v>
      </c>
      <c r="J157" s="6">
        <v>0</v>
      </c>
      <c r="K157" s="13">
        <v>0</v>
      </c>
      <c r="L157" s="6">
        <v>131.99</v>
      </c>
      <c r="M157" s="13">
        <v>2</v>
      </c>
      <c r="N157" s="6">
        <f>L157*0.75</f>
        <v>98.992500000000007</v>
      </c>
      <c r="O157" s="13">
        <v>12</v>
      </c>
      <c r="P157" s="18">
        <v>8.9381239999999984</v>
      </c>
      <c r="Q157" s="18">
        <f>I157*P157</f>
        <v>17.876247999999997</v>
      </c>
      <c r="R157" s="18">
        <f>N157-Q157</f>
        <v>81.116252000000003</v>
      </c>
    </row>
    <row r="158" spans="1:18" ht="15.75" customHeight="1" outlineLevel="2" x14ac:dyDescent="0.2">
      <c r="A158" s="5" t="s">
        <v>2003</v>
      </c>
      <c r="B158" s="5" t="s">
        <v>2008</v>
      </c>
      <c r="C158" s="5" t="s">
        <v>2009</v>
      </c>
      <c r="D158" s="5" t="s">
        <v>21</v>
      </c>
      <c r="E158" s="5"/>
      <c r="F158" s="5" t="s">
        <v>1193</v>
      </c>
      <c r="G158" s="5">
        <v>69.989999999999995</v>
      </c>
      <c r="H158" s="6">
        <v>31.5</v>
      </c>
      <c r="I158" s="13">
        <v>1</v>
      </c>
      <c r="J158" s="6">
        <v>31.5</v>
      </c>
      <c r="K158" s="13">
        <v>1</v>
      </c>
      <c r="L158" s="6">
        <v>0</v>
      </c>
      <c r="M158" s="13">
        <v>0</v>
      </c>
      <c r="N158" s="6">
        <f>L158*0.75</f>
        <v>0</v>
      </c>
      <c r="O158" s="13">
        <v>7</v>
      </c>
      <c r="P158" s="18">
        <v>7.8171015000000006</v>
      </c>
      <c r="Q158" s="18">
        <f>I158*P158</f>
        <v>7.8171015000000006</v>
      </c>
      <c r="R158" s="18">
        <f>N158-Q158</f>
        <v>-7.8171015000000006</v>
      </c>
    </row>
    <row r="159" spans="1:18" ht="15.75" customHeight="1" outlineLevel="2" x14ac:dyDescent="0.2">
      <c r="A159" s="5" t="s">
        <v>2015</v>
      </c>
      <c r="B159" s="5" t="s">
        <v>2016</v>
      </c>
      <c r="C159" s="5" t="s">
        <v>2017</v>
      </c>
      <c r="D159" s="5" t="s">
        <v>21</v>
      </c>
      <c r="E159" s="5" t="s">
        <v>2018</v>
      </c>
      <c r="F159" s="5" t="s">
        <v>1193</v>
      </c>
      <c r="G159" s="5">
        <v>89.99</v>
      </c>
      <c r="H159" s="6">
        <v>50</v>
      </c>
      <c r="I159" s="13">
        <v>0</v>
      </c>
      <c r="J159" s="6">
        <v>0</v>
      </c>
      <c r="K159" s="13">
        <v>0</v>
      </c>
      <c r="L159" s="6">
        <v>50</v>
      </c>
      <c r="M159" s="13">
        <v>0</v>
      </c>
      <c r="N159" s="6">
        <f>L159*0.75</f>
        <v>37.5</v>
      </c>
      <c r="O159" s="13">
        <v>12</v>
      </c>
      <c r="P159" s="18">
        <v>8.9381239999999984</v>
      </c>
      <c r="Q159" s="18">
        <f>I159*P159</f>
        <v>0</v>
      </c>
      <c r="R159" s="18">
        <f>N159-Q159</f>
        <v>37.5</v>
      </c>
    </row>
    <row r="160" spans="1:18" ht="15.75" customHeight="1" outlineLevel="2" x14ac:dyDescent="0.2">
      <c r="A160" s="5" t="s">
        <v>2022</v>
      </c>
      <c r="B160" s="5" t="s">
        <v>2027</v>
      </c>
      <c r="C160" s="5" t="s">
        <v>2028</v>
      </c>
      <c r="D160" s="5" t="s">
        <v>21</v>
      </c>
      <c r="E160" s="5"/>
      <c r="F160" s="5" t="s">
        <v>1193</v>
      </c>
      <c r="G160" s="5">
        <v>69.989999999999995</v>
      </c>
      <c r="H160" s="6">
        <v>701.98</v>
      </c>
      <c r="I160" s="13">
        <v>18</v>
      </c>
      <c r="J160" s="6">
        <v>0</v>
      </c>
      <c r="K160" s="13">
        <v>0</v>
      </c>
      <c r="L160" s="6">
        <v>701.98</v>
      </c>
      <c r="M160" s="13">
        <v>18</v>
      </c>
      <c r="N160" s="6">
        <f>L160*0.75</f>
        <v>526.48500000000001</v>
      </c>
      <c r="O160" s="13">
        <v>7</v>
      </c>
      <c r="P160" s="18">
        <v>7.8171015000000006</v>
      </c>
      <c r="Q160" s="18">
        <f>I160*P160</f>
        <v>140.70782700000001</v>
      </c>
      <c r="R160" s="18">
        <f>N160-Q160</f>
        <v>385.777173</v>
      </c>
    </row>
    <row r="161" spans="1:18" ht="15.75" customHeight="1" outlineLevel="2" x14ac:dyDescent="0.2">
      <c r="A161" s="5" t="s">
        <v>2050</v>
      </c>
      <c r="B161" s="5" t="s">
        <v>2055</v>
      </c>
      <c r="C161" s="5" t="s">
        <v>2056</v>
      </c>
      <c r="D161" s="5" t="s">
        <v>21</v>
      </c>
      <c r="E161" s="5"/>
      <c r="F161" s="5" t="s">
        <v>1193</v>
      </c>
      <c r="G161" s="5">
        <v>84.99</v>
      </c>
      <c r="H161" s="6">
        <v>567.25</v>
      </c>
      <c r="I161" s="13">
        <v>13</v>
      </c>
      <c r="J161" s="6">
        <v>0</v>
      </c>
      <c r="K161" s="13">
        <v>0</v>
      </c>
      <c r="L161" s="6">
        <v>567.25</v>
      </c>
      <c r="M161" s="13">
        <v>13</v>
      </c>
      <c r="N161" s="6">
        <f>L161*0.75</f>
        <v>425.4375</v>
      </c>
      <c r="O161" s="13">
        <v>10</v>
      </c>
      <c r="P161" s="18">
        <v>8.4764549999999996</v>
      </c>
      <c r="Q161" s="18">
        <f>I161*P161</f>
        <v>110.19391499999999</v>
      </c>
      <c r="R161" s="18">
        <f>N161-Q161</f>
        <v>315.243585</v>
      </c>
    </row>
    <row r="162" spans="1:18" ht="15.75" customHeight="1" outlineLevel="2" x14ac:dyDescent="0.2">
      <c r="A162" s="5" t="s">
        <v>2082</v>
      </c>
      <c r="B162" s="5" t="s">
        <v>2085</v>
      </c>
      <c r="C162" s="5" t="s">
        <v>2086</v>
      </c>
      <c r="D162" s="5" t="s">
        <v>21</v>
      </c>
      <c r="E162" s="5"/>
      <c r="F162" s="5" t="s">
        <v>1193</v>
      </c>
      <c r="G162" s="5">
        <v>64.989999999999995</v>
      </c>
      <c r="H162" s="6">
        <v>29.25</v>
      </c>
      <c r="I162" s="13">
        <v>1</v>
      </c>
      <c r="J162" s="6">
        <v>0</v>
      </c>
      <c r="K162" s="13">
        <v>0</v>
      </c>
      <c r="L162" s="6">
        <v>29.25</v>
      </c>
      <c r="M162" s="13">
        <v>1</v>
      </c>
      <c r="N162" s="6">
        <f>L162*0.75</f>
        <v>21.9375</v>
      </c>
      <c r="O162" s="13">
        <v>5</v>
      </c>
      <c r="P162" s="18">
        <v>7.3554324999999992</v>
      </c>
      <c r="Q162" s="18">
        <f>I162*P162</f>
        <v>7.3554324999999992</v>
      </c>
      <c r="R162" s="18">
        <f>N162-Q162</f>
        <v>14.582067500000001</v>
      </c>
    </row>
    <row r="163" spans="1:18" ht="15.75" customHeight="1" outlineLevel="2" x14ac:dyDescent="0.2">
      <c r="A163" s="5" t="s">
        <v>2105</v>
      </c>
      <c r="B163" s="5" t="s">
        <v>2110</v>
      </c>
      <c r="C163" s="5" t="s">
        <v>2111</v>
      </c>
      <c r="D163" s="5" t="s">
        <v>21</v>
      </c>
      <c r="E163" s="5"/>
      <c r="F163" s="5" t="s">
        <v>1193</v>
      </c>
      <c r="G163" s="5">
        <v>64.989999999999995</v>
      </c>
      <c r="H163" s="6">
        <v>48</v>
      </c>
      <c r="I163" s="13">
        <v>1</v>
      </c>
      <c r="J163" s="6">
        <v>0</v>
      </c>
      <c r="K163" s="13">
        <v>0</v>
      </c>
      <c r="L163" s="6">
        <v>48</v>
      </c>
      <c r="M163" s="13">
        <v>1</v>
      </c>
      <c r="N163" s="6">
        <f>L163*0.75</f>
        <v>36</v>
      </c>
      <c r="O163" s="13">
        <v>5</v>
      </c>
      <c r="P163" s="18">
        <v>7.3554324999999992</v>
      </c>
      <c r="Q163" s="18">
        <f>I163*P163</f>
        <v>7.3554324999999992</v>
      </c>
      <c r="R163" s="18">
        <f>N163-Q163</f>
        <v>28.644567500000001</v>
      </c>
    </row>
    <row r="164" spans="1:18" ht="15.75" customHeight="1" outlineLevel="2" x14ac:dyDescent="0.2">
      <c r="A164" s="5" t="s">
        <v>2143</v>
      </c>
      <c r="B164" s="5" t="s">
        <v>2146</v>
      </c>
      <c r="C164" s="5" t="s">
        <v>2147</v>
      </c>
      <c r="D164" s="5" t="s">
        <v>21</v>
      </c>
      <c r="E164" s="5"/>
      <c r="F164" s="5" t="s">
        <v>1193</v>
      </c>
      <c r="G164" s="5">
        <v>79.989999999999995</v>
      </c>
      <c r="H164" s="6">
        <v>614</v>
      </c>
      <c r="I164" s="13">
        <v>14</v>
      </c>
      <c r="J164" s="6">
        <v>0</v>
      </c>
      <c r="K164" s="13">
        <v>0</v>
      </c>
      <c r="L164" s="6">
        <v>614</v>
      </c>
      <c r="M164" s="13">
        <v>14</v>
      </c>
      <c r="N164" s="6">
        <f>L164*0.75</f>
        <v>460.5</v>
      </c>
      <c r="O164" s="13">
        <v>9</v>
      </c>
      <c r="P164" s="18">
        <v>8.2787705000000003</v>
      </c>
      <c r="Q164" s="18">
        <f>I164*P164</f>
        <v>115.902787</v>
      </c>
      <c r="R164" s="18">
        <f>N164-Q164</f>
        <v>344.59721300000001</v>
      </c>
    </row>
    <row r="165" spans="1:18" ht="15.75" customHeight="1" outlineLevel="2" x14ac:dyDescent="0.2">
      <c r="A165" s="5" t="s">
        <v>2148</v>
      </c>
      <c r="B165" s="5" t="s">
        <v>2149</v>
      </c>
      <c r="C165" s="5" t="s">
        <v>2150</v>
      </c>
      <c r="D165" s="5" t="s">
        <v>21</v>
      </c>
      <c r="E165" s="5" t="s">
        <v>2151</v>
      </c>
      <c r="F165" s="5" t="s">
        <v>1193</v>
      </c>
      <c r="G165" s="5">
        <v>69.989999999999995</v>
      </c>
      <c r="H165" s="6">
        <v>94</v>
      </c>
      <c r="I165" s="13">
        <v>2</v>
      </c>
      <c r="J165" s="6">
        <v>0</v>
      </c>
      <c r="K165" s="13">
        <v>0</v>
      </c>
      <c r="L165" s="6">
        <v>94</v>
      </c>
      <c r="M165" s="13">
        <v>2</v>
      </c>
      <c r="N165" s="6">
        <f>L165*0.75</f>
        <v>70.5</v>
      </c>
      <c r="O165" s="13">
        <v>11</v>
      </c>
      <c r="P165" s="18">
        <v>8.7404395000000008</v>
      </c>
      <c r="Q165" s="18">
        <f>I165*P165</f>
        <v>17.480879000000002</v>
      </c>
      <c r="R165" s="18">
        <f>N165-Q165</f>
        <v>53.019120999999998</v>
      </c>
    </row>
    <row r="166" spans="1:18" ht="15.75" customHeight="1" outlineLevel="2" x14ac:dyDescent="0.2">
      <c r="A166" s="5" t="s">
        <v>2159</v>
      </c>
      <c r="B166" s="5" t="s">
        <v>2164</v>
      </c>
      <c r="C166" s="5" t="s">
        <v>2165</v>
      </c>
      <c r="D166" s="5" t="s">
        <v>21</v>
      </c>
      <c r="E166" s="5"/>
      <c r="F166" s="5" t="s">
        <v>1193</v>
      </c>
      <c r="G166" s="5">
        <v>54.99</v>
      </c>
      <c r="H166" s="6">
        <v>186.96</v>
      </c>
      <c r="I166" s="13">
        <v>5</v>
      </c>
      <c r="J166" s="6">
        <v>0</v>
      </c>
      <c r="K166" s="13">
        <v>0</v>
      </c>
      <c r="L166" s="6">
        <v>186.96</v>
      </c>
      <c r="M166" s="13">
        <v>5</v>
      </c>
      <c r="N166" s="6">
        <f>L166*0.75</f>
        <v>140.22</v>
      </c>
      <c r="O166" s="13">
        <v>5</v>
      </c>
      <c r="P166" s="18">
        <v>7.3554324999999992</v>
      </c>
      <c r="Q166" s="18">
        <f>I166*P166</f>
        <v>36.777162499999996</v>
      </c>
      <c r="R166" s="18">
        <f>N166-Q166</f>
        <v>103.4428375</v>
      </c>
    </row>
    <row r="167" spans="1:18" ht="15.75" customHeight="1" outlineLevel="2" x14ac:dyDescent="0.2">
      <c r="A167" s="5" t="s">
        <v>2170</v>
      </c>
      <c r="B167" s="5" t="s">
        <v>2171</v>
      </c>
      <c r="C167" s="5" t="s">
        <v>2172</v>
      </c>
      <c r="D167" s="5" t="s">
        <v>21</v>
      </c>
      <c r="E167" s="5" t="s">
        <v>2173</v>
      </c>
      <c r="F167" s="5" t="s">
        <v>1193</v>
      </c>
      <c r="G167" s="5">
        <v>84.99</v>
      </c>
      <c r="H167" s="6">
        <v>84.99</v>
      </c>
      <c r="I167" s="13">
        <v>1</v>
      </c>
      <c r="J167" s="6">
        <v>0</v>
      </c>
      <c r="K167" s="13">
        <v>0</v>
      </c>
      <c r="L167" s="6">
        <v>84.99</v>
      </c>
      <c r="M167" s="13">
        <v>1</v>
      </c>
      <c r="N167" s="6">
        <f>L167*0.75</f>
        <v>63.742499999999993</v>
      </c>
      <c r="O167" s="13">
        <v>10</v>
      </c>
      <c r="P167" s="18">
        <v>8.4764549999999996</v>
      </c>
      <c r="Q167" s="18">
        <f>I167*P167</f>
        <v>8.4764549999999996</v>
      </c>
      <c r="R167" s="18">
        <f>N167-Q167</f>
        <v>55.266044999999991</v>
      </c>
    </row>
    <row r="168" spans="1:18" ht="15.75" customHeight="1" outlineLevel="2" x14ac:dyDescent="0.2">
      <c r="A168" s="5" t="s">
        <v>2181</v>
      </c>
      <c r="B168" s="5" t="s">
        <v>2186</v>
      </c>
      <c r="C168" s="5" t="s">
        <v>2187</v>
      </c>
      <c r="D168" s="5" t="s">
        <v>21</v>
      </c>
      <c r="E168" s="5"/>
      <c r="F168" s="5" t="s">
        <v>1193</v>
      </c>
      <c r="G168" s="5">
        <v>49.99</v>
      </c>
      <c r="H168" s="6">
        <v>25</v>
      </c>
      <c r="I168" s="13">
        <v>1</v>
      </c>
      <c r="J168" s="6">
        <v>22.5</v>
      </c>
      <c r="K168" s="13">
        <v>1</v>
      </c>
      <c r="L168" s="6">
        <v>2.5</v>
      </c>
      <c r="M168" s="13">
        <v>0</v>
      </c>
      <c r="N168" s="6">
        <f>L168*0.75</f>
        <v>1.875</v>
      </c>
      <c r="O168" s="13">
        <v>4</v>
      </c>
      <c r="P168" s="18">
        <v>7.0914480000000006</v>
      </c>
      <c r="Q168" s="18">
        <f>I168*P168</f>
        <v>7.0914480000000006</v>
      </c>
      <c r="R168" s="18">
        <f>N168-Q168</f>
        <v>-5.2164480000000006</v>
      </c>
    </row>
    <row r="169" spans="1:18" ht="15.75" customHeight="1" outlineLevel="2" x14ac:dyDescent="0.2">
      <c r="A169" s="5" t="s">
        <v>2200</v>
      </c>
      <c r="B169" s="5" t="s">
        <v>2205</v>
      </c>
      <c r="C169" s="5" t="s">
        <v>2206</v>
      </c>
      <c r="D169" s="5" t="s">
        <v>21</v>
      </c>
      <c r="E169" s="5"/>
      <c r="F169" s="5" t="s">
        <v>1193</v>
      </c>
      <c r="G169" s="5">
        <v>69.989999999999995</v>
      </c>
      <c r="H169" s="6">
        <v>48</v>
      </c>
      <c r="I169" s="13">
        <v>1</v>
      </c>
      <c r="J169" s="6">
        <v>0</v>
      </c>
      <c r="K169" s="13">
        <v>0</v>
      </c>
      <c r="L169" s="6">
        <v>48</v>
      </c>
      <c r="M169" s="13">
        <v>1</v>
      </c>
      <c r="N169" s="6">
        <f>L169*0.75</f>
        <v>36</v>
      </c>
      <c r="O169" s="13">
        <v>7</v>
      </c>
      <c r="P169" s="18">
        <v>7.8171015000000006</v>
      </c>
      <c r="Q169" s="18">
        <f>I169*P169</f>
        <v>7.8171015000000006</v>
      </c>
      <c r="R169" s="18">
        <f>N169-Q169</f>
        <v>28.1828985</v>
      </c>
    </row>
    <row r="170" spans="1:18" ht="15.75" customHeight="1" outlineLevel="2" x14ac:dyDescent="0.2">
      <c r="A170" s="5" t="s">
        <v>2213</v>
      </c>
      <c r="B170" s="5" t="s">
        <v>2214</v>
      </c>
      <c r="C170" s="5" t="s">
        <v>2215</v>
      </c>
      <c r="D170" s="5" t="s">
        <v>21</v>
      </c>
      <c r="E170" s="5" t="s">
        <v>2216</v>
      </c>
      <c r="F170" s="5" t="s">
        <v>1193</v>
      </c>
      <c r="G170" s="5">
        <v>59.99</v>
      </c>
      <c r="H170" s="6">
        <v>30</v>
      </c>
      <c r="I170" s="13">
        <v>1</v>
      </c>
      <c r="J170" s="6">
        <v>0</v>
      </c>
      <c r="K170" s="13">
        <v>0</v>
      </c>
      <c r="L170" s="6">
        <v>30</v>
      </c>
      <c r="M170" s="13">
        <v>1</v>
      </c>
      <c r="N170" s="6">
        <f>L170*0.75</f>
        <v>22.5</v>
      </c>
      <c r="O170" s="13">
        <v>5</v>
      </c>
      <c r="P170" s="18">
        <v>7.3554324999999992</v>
      </c>
      <c r="Q170" s="18">
        <f>I170*P170</f>
        <v>7.3554324999999992</v>
      </c>
      <c r="R170" s="18">
        <f>N170-Q170</f>
        <v>15.144567500000001</v>
      </c>
    </row>
    <row r="171" spans="1:18" ht="15.75" customHeight="1" outlineLevel="2" x14ac:dyDescent="0.2">
      <c r="A171" s="5" t="s">
        <v>2221</v>
      </c>
      <c r="B171" s="5" t="s">
        <v>2222</v>
      </c>
      <c r="C171" s="5" t="s">
        <v>2223</v>
      </c>
      <c r="D171" s="5" t="s">
        <v>21</v>
      </c>
      <c r="E171" s="5" t="s">
        <v>2224</v>
      </c>
      <c r="F171" s="5" t="s">
        <v>1193</v>
      </c>
      <c r="G171" s="5">
        <v>69.989999999999995</v>
      </c>
      <c r="H171" s="6">
        <v>83</v>
      </c>
      <c r="I171" s="13">
        <v>2</v>
      </c>
      <c r="J171" s="6">
        <v>0</v>
      </c>
      <c r="K171" s="13">
        <v>0</v>
      </c>
      <c r="L171" s="6">
        <v>83</v>
      </c>
      <c r="M171" s="13">
        <v>2</v>
      </c>
      <c r="N171" s="6">
        <f>L171*0.75</f>
        <v>62.25</v>
      </c>
      <c r="O171" s="13">
        <v>8</v>
      </c>
      <c r="P171" s="18">
        <v>8.0147859999999991</v>
      </c>
      <c r="Q171" s="18">
        <f>I171*P171</f>
        <v>16.029571999999998</v>
      </c>
      <c r="R171" s="18">
        <f>N171-Q171</f>
        <v>46.220427999999998</v>
      </c>
    </row>
    <row r="172" spans="1:18" ht="15.75" customHeight="1" outlineLevel="2" x14ac:dyDescent="0.2">
      <c r="A172" s="5" t="s">
        <v>2228</v>
      </c>
      <c r="B172" s="5" t="s">
        <v>2233</v>
      </c>
      <c r="C172" s="5" t="s">
        <v>2234</v>
      </c>
      <c r="D172" s="5" t="s">
        <v>21</v>
      </c>
      <c r="E172" s="5"/>
      <c r="F172" s="5" t="s">
        <v>1193</v>
      </c>
      <c r="G172" s="5">
        <v>69.989999999999995</v>
      </c>
      <c r="H172" s="6">
        <v>0</v>
      </c>
      <c r="I172" s="13">
        <v>0</v>
      </c>
      <c r="J172" s="6">
        <v>63</v>
      </c>
      <c r="K172" s="13">
        <v>2</v>
      </c>
      <c r="L172" s="6">
        <v>-63</v>
      </c>
      <c r="M172" s="13">
        <v>-2</v>
      </c>
      <c r="N172" s="6">
        <f>L172*0.75</f>
        <v>-47.25</v>
      </c>
      <c r="O172" s="13">
        <v>6</v>
      </c>
      <c r="P172" s="18">
        <v>7.5531170000000003</v>
      </c>
      <c r="Q172" s="18">
        <f>I172*P172</f>
        <v>0</v>
      </c>
      <c r="R172" s="18">
        <f>N172-Q172</f>
        <v>-47.25</v>
      </c>
    </row>
    <row r="173" spans="1:18" ht="15.75" customHeight="1" outlineLevel="2" x14ac:dyDescent="0.2">
      <c r="A173" s="5" t="s">
        <v>2240</v>
      </c>
      <c r="B173" s="5" t="s">
        <v>2241</v>
      </c>
      <c r="C173" s="5" t="s">
        <v>2242</v>
      </c>
      <c r="D173" s="5" t="s">
        <v>21</v>
      </c>
      <c r="E173" s="5" t="s">
        <v>2243</v>
      </c>
      <c r="F173" s="5" t="s">
        <v>1193</v>
      </c>
      <c r="G173" s="5">
        <v>79.989999999999995</v>
      </c>
      <c r="H173" s="6">
        <v>191</v>
      </c>
      <c r="I173" s="13">
        <v>4</v>
      </c>
      <c r="J173" s="6">
        <v>0</v>
      </c>
      <c r="K173" s="13">
        <v>0</v>
      </c>
      <c r="L173" s="6">
        <v>191</v>
      </c>
      <c r="M173" s="13">
        <v>4</v>
      </c>
      <c r="N173" s="6">
        <f>L173*0.75</f>
        <v>143.25</v>
      </c>
      <c r="O173" s="13">
        <v>10</v>
      </c>
      <c r="P173" s="18">
        <v>8.4764549999999996</v>
      </c>
      <c r="Q173" s="18">
        <f>I173*P173</f>
        <v>33.905819999999999</v>
      </c>
      <c r="R173" s="18">
        <f>N173-Q173</f>
        <v>109.34417999999999</v>
      </c>
    </row>
    <row r="174" spans="1:18" ht="15.75" customHeight="1" outlineLevel="2" x14ac:dyDescent="0.2">
      <c r="A174" s="5" t="s">
        <v>2263</v>
      </c>
      <c r="B174" s="5" t="s">
        <v>2268</v>
      </c>
      <c r="C174" s="5" t="s">
        <v>2269</v>
      </c>
      <c r="D174" s="5" t="s">
        <v>21</v>
      </c>
      <c r="E174" s="5"/>
      <c r="F174" s="5" t="s">
        <v>1193</v>
      </c>
      <c r="G174" s="5">
        <v>74.989999999999995</v>
      </c>
      <c r="H174" s="6">
        <v>325.74</v>
      </c>
      <c r="I174" s="13">
        <v>8</v>
      </c>
      <c r="J174" s="6">
        <v>15</v>
      </c>
      <c r="K174" s="13">
        <v>0</v>
      </c>
      <c r="L174" s="6">
        <v>310.74</v>
      </c>
      <c r="M174" s="13">
        <v>8</v>
      </c>
      <c r="N174" s="6">
        <f>L174*0.75</f>
        <v>233.05500000000001</v>
      </c>
      <c r="O174" s="13">
        <v>10</v>
      </c>
      <c r="P174" s="18">
        <v>8.4764549999999996</v>
      </c>
      <c r="Q174" s="18">
        <f>I174*P174</f>
        <v>67.811639999999997</v>
      </c>
      <c r="R174" s="18">
        <f>N174-Q174</f>
        <v>165.24336</v>
      </c>
    </row>
    <row r="175" spans="1:18" ht="15.75" customHeight="1" outlineLevel="2" x14ac:dyDescent="0.2">
      <c r="A175" s="5" t="s">
        <v>2275</v>
      </c>
      <c r="B175" s="5" t="s">
        <v>2282</v>
      </c>
      <c r="C175" s="5" t="s">
        <v>2283</v>
      </c>
      <c r="D175" s="5" t="s">
        <v>21</v>
      </c>
      <c r="E175" s="5"/>
      <c r="F175" s="5" t="s">
        <v>1193</v>
      </c>
      <c r="G175" s="5">
        <v>84.99</v>
      </c>
      <c r="H175" s="6">
        <v>2180.21</v>
      </c>
      <c r="I175" s="13">
        <v>48</v>
      </c>
      <c r="J175" s="6">
        <v>0</v>
      </c>
      <c r="K175" s="13">
        <v>0</v>
      </c>
      <c r="L175" s="6">
        <v>2180.21</v>
      </c>
      <c r="M175" s="13">
        <v>48</v>
      </c>
      <c r="N175" s="6">
        <f>L175*0.75</f>
        <v>1635.1575</v>
      </c>
      <c r="O175" s="13">
        <v>10</v>
      </c>
      <c r="P175" s="18">
        <v>8.4764549999999996</v>
      </c>
      <c r="Q175" s="18">
        <f>I175*P175</f>
        <v>406.86983999999995</v>
      </c>
      <c r="R175" s="18">
        <f>N175-Q175</f>
        <v>1228.28766</v>
      </c>
    </row>
    <row r="176" spans="1:18" ht="15.75" customHeight="1" outlineLevel="2" x14ac:dyDescent="0.2">
      <c r="A176" s="5" t="s">
        <v>2290</v>
      </c>
      <c r="B176" s="5" t="s">
        <v>2293</v>
      </c>
      <c r="C176" s="5" t="s">
        <v>2294</v>
      </c>
      <c r="D176" s="5" t="s">
        <v>21</v>
      </c>
      <c r="E176" s="5"/>
      <c r="F176" s="5" t="s">
        <v>1193</v>
      </c>
      <c r="G176" s="5">
        <v>54.99</v>
      </c>
      <c r="H176" s="6">
        <v>49.5</v>
      </c>
      <c r="I176" s="13">
        <v>2</v>
      </c>
      <c r="J176" s="6">
        <v>74.25</v>
      </c>
      <c r="K176" s="13">
        <v>3</v>
      </c>
      <c r="L176" s="6">
        <v>-24.75</v>
      </c>
      <c r="M176" s="13">
        <v>-1</v>
      </c>
      <c r="N176" s="6">
        <f>L176*0.75</f>
        <v>-18.5625</v>
      </c>
      <c r="O176" s="13">
        <v>5</v>
      </c>
      <c r="P176" s="18">
        <v>7.3554324999999992</v>
      </c>
      <c r="Q176" s="18">
        <f>I176*P176</f>
        <v>14.710864999999998</v>
      </c>
      <c r="R176" s="18">
        <f>N176-Q176</f>
        <v>-33.273364999999998</v>
      </c>
    </row>
    <row r="177" spans="1:18" ht="15.75" customHeight="1" outlineLevel="2" x14ac:dyDescent="0.2">
      <c r="A177" s="5" t="s">
        <v>2309</v>
      </c>
      <c r="B177" s="5" t="s">
        <v>2310</v>
      </c>
      <c r="C177" s="5" t="s">
        <v>2311</v>
      </c>
      <c r="D177" s="5" t="s">
        <v>21</v>
      </c>
      <c r="E177" s="5" t="s">
        <v>2312</v>
      </c>
      <c r="F177" s="5" t="s">
        <v>1193</v>
      </c>
      <c r="G177" s="5">
        <v>69.989999999999995</v>
      </c>
      <c r="H177" s="6">
        <v>55.99</v>
      </c>
      <c r="I177" s="13">
        <v>2</v>
      </c>
      <c r="J177" s="6">
        <v>0</v>
      </c>
      <c r="K177" s="13">
        <v>0</v>
      </c>
      <c r="L177" s="6">
        <v>55.99</v>
      </c>
      <c r="M177" s="13">
        <v>2</v>
      </c>
      <c r="N177" s="6">
        <f>L177*0.75</f>
        <v>41.9925</v>
      </c>
      <c r="O177" s="13">
        <v>8</v>
      </c>
      <c r="P177" s="18">
        <v>8.0147859999999991</v>
      </c>
      <c r="Q177" s="18">
        <f>I177*P177</f>
        <v>16.029571999999998</v>
      </c>
      <c r="R177" s="18">
        <f>N177-Q177</f>
        <v>25.962928000000002</v>
      </c>
    </row>
    <row r="178" spans="1:18" ht="15.75" customHeight="1" outlineLevel="2" x14ac:dyDescent="0.2">
      <c r="A178" s="5" t="s">
        <v>2326</v>
      </c>
      <c r="B178" s="5" t="s">
        <v>2327</v>
      </c>
      <c r="C178" s="5" t="s">
        <v>2328</v>
      </c>
      <c r="D178" s="5" t="s">
        <v>21</v>
      </c>
      <c r="E178" s="5" t="s">
        <v>2329</v>
      </c>
      <c r="F178" s="5" t="s">
        <v>1193</v>
      </c>
      <c r="G178" s="5">
        <v>54.99</v>
      </c>
      <c r="H178" s="6">
        <v>107.22</v>
      </c>
      <c r="I178" s="13">
        <v>3</v>
      </c>
      <c r="J178" s="6">
        <v>0</v>
      </c>
      <c r="K178" s="13">
        <v>0</v>
      </c>
      <c r="L178" s="6">
        <v>107.22</v>
      </c>
      <c r="M178" s="13">
        <v>3</v>
      </c>
      <c r="N178" s="6">
        <f>L178*0.75</f>
        <v>80.414999999999992</v>
      </c>
      <c r="O178" s="13">
        <v>5</v>
      </c>
      <c r="P178" s="18">
        <v>7.3554324999999992</v>
      </c>
      <c r="Q178" s="18">
        <f>I178*P178</f>
        <v>22.066297499999997</v>
      </c>
      <c r="R178" s="18">
        <f>N178-Q178</f>
        <v>58.348702499999995</v>
      </c>
    </row>
    <row r="179" spans="1:18" ht="15.75" customHeight="1" outlineLevel="2" x14ac:dyDescent="0.2">
      <c r="A179" s="5" t="s">
        <v>2343</v>
      </c>
      <c r="B179" s="5" t="s">
        <v>2348</v>
      </c>
      <c r="C179" s="5" t="s">
        <v>2349</v>
      </c>
      <c r="D179" s="5" t="s">
        <v>21</v>
      </c>
      <c r="E179" s="5"/>
      <c r="F179" s="5" t="s">
        <v>1193</v>
      </c>
      <c r="G179" s="5">
        <v>74.989999999999995</v>
      </c>
      <c r="H179" s="6">
        <v>380</v>
      </c>
      <c r="I179" s="13">
        <v>10</v>
      </c>
      <c r="J179" s="6">
        <v>0</v>
      </c>
      <c r="K179" s="13">
        <v>0</v>
      </c>
      <c r="L179" s="6">
        <v>380</v>
      </c>
      <c r="M179" s="13">
        <v>10</v>
      </c>
      <c r="N179" s="6">
        <f>L179*0.75</f>
        <v>285</v>
      </c>
      <c r="O179" s="13">
        <v>7</v>
      </c>
      <c r="P179" s="18">
        <v>7.8171015000000006</v>
      </c>
      <c r="Q179" s="18">
        <f>I179*P179</f>
        <v>78.171015000000011</v>
      </c>
      <c r="R179" s="18">
        <f>N179-Q179</f>
        <v>206.82898499999999</v>
      </c>
    </row>
    <row r="180" spans="1:18" ht="15.75" customHeight="1" outlineLevel="2" x14ac:dyDescent="0.2">
      <c r="A180" s="5" t="s">
        <v>2352</v>
      </c>
      <c r="B180" s="5" t="s">
        <v>2356</v>
      </c>
      <c r="C180" s="5" t="s">
        <v>2357</v>
      </c>
      <c r="D180" s="5" t="s">
        <v>21</v>
      </c>
      <c r="E180" s="5" t="s">
        <v>2358</v>
      </c>
      <c r="F180" s="5" t="s">
        <v>1193</v>
      </c>
      <c r="G180" s="5">
        <v>49.99</v>
      </c>
      <c r="H180" s="6">
        <v>0</v>
      </c>
      <c r="I180" s="13">
        <v>0</v>
      </c>
      <c r="J180" s="6">
        <v>22.5</v>
      </c>
      <c r="K180" s="13">
        <v>1</v>
      </c>
      <c r="L180" s="6">
        <v>-22.5</v>
      </c>
      <c r="M180" s="13">
        <v>-1</v>
      </c>
      <c r="N180" s="6">
        <f>L180*0.75</f>
        <v>-16.875</v>
      </c>
      <c r="O180" s="13">
        <v>3</v>
      </c>
      <c r="P180" s="18">
        <v>6.8937634999999995</v>
      </c>
      <c r="Q180" s="18">
        <f>I180*P180</f>
        <v>0</v>
      </c>
      <c r="R180" s="18">
        <f>N180-Q180</f>
        <v>-16.875</v>
      </c>
    </row>
    <row r="181" spans="1:18" ht="15.75" customHeight="1" outlineLevel="2" x14ac:dyDescent="0.2">
      <c r="A181" s="5" t="s">
        <v>2365</v>
      </c>
      <c r="B181" s="5" t="s">
        <v>2366</v>
      </c>
      <c r="C181" s="5" t="s">
        <v>2367</v>
      </c>
      <c r="D181" s="5" t="s">
        <v>21</v>
      </c>
      <c r="E181" s="5" t="s">
        <v>2368</v>
      </c>
      <c r="F181" s="5" t="s">
        <v>1193</v>
      </c>
      <c r="G181" s="5">
        <v>49.99</v>
      </c>
      <c r="H181" s="6">
        <v>50</v>
      </c>
      <c r="I181" s="13">
        <v>2</v>
      </c>
      <c r="J181" s="6">
        <v>0</v>
      </c>
      <c r="K181" s="13">
        <v>0</v>
      </c>
      <c r="L181" s="6">
        <v>50</v>
      </c>
      <c r="M181" s="13">
        <v>2</v>
      </c>
      <c r="N181" s="6">
        <f>L181*0.75</f>
        <v>37.5</v>
      </c>
      <c r="O181" s="13">
        <v>5</v>
      </c>
      <c r="P181" s="18">
        <v>7.3554324999999992</v>
      </c>
      <c r="Q181" s="18">
        <f>I181*P181</f>
        <v>14.710864999999998</v>
      </c>
      <c r="R181" s="18">
        <f>N181-Q181</f>
        <v>22.789135000000002</v>
      </c>
    </row>
    <row r="182" spans="1:18" ht="15.75" customHeight="1" outlineLevel="2" x14ac:dyDescent="0.2">
      <c r="A182" s="5" t="s">
        <v>2372</v>
      </c>
      <c r="B182" s="5" t="s">
        <v>2377</v>
      </c>
      <c r="C182" s="5" t="s">
        <v>2378</v>
      </c>
      <c r="D182" s="5" t="s">
        <v>21</v>
      </c>
      <c r="E182" s="5"/>
      <c r="F182" s="5" t="s">
        <v>1193</v>
      </c>
      <c r="G182" s="5">
        <v>54.99</v>
      </c>
      <c r="H182" s="6">
        <v>24.75</v>
      </c>
      <c r="I182" s="13">
        <v>1</v>
      </c>
      <c r="J182" s="6">
        <v>0</v>
      </c>
      <c r="K182" s="13">
        <v>0</v>
      </c>
      <c r="L182" s="6">
        <v>24.75</v>
      </c>
      <c r="M182" s="13">
        <v>1</v>
      </c>
      <c r="N182" s="6">
        <f>L182*0.75</f>
        <v>18.5625</v>
      </c>
      <c r="O182" s="13">
        <v>3</v>
      </c>
      <c r="P182" s="18">
        <v>6.8937634999999995</v>
      </c>
      <c r="Q182" s="18">
        <f>I182*P182</f>
        <v>6.8937634999999995</v>
      </c>
      <c r="R182" s="18">
        <f>N182-Q182</f>
        <v>11.668736500000001</v>
      </c>
    </row>
    <row r="183" spans="1:18" ht="15.75" customHeight="1" outlineLevel="2" x14ac:dyDescent="0.2">
      <c r="A183" s="5" t="s">
        <v>1200</v>
      </c>
      <c r="B183" s="5" t="s">
        <v>1201</v>
      </c>
      <c r="C183" s="5" t="s">
        <v>1202</v>
      </c>
      <c r="D183" s="5" t="s">
        <v>85</v>
      </c>
      <c r="E183" s="5"/>
      <c r="F183" s="5" t="s">
        <v>1193</v>
      </c>
      <c r="G183" s="5">
        <v>89.99</v>
      </c>
      <c r="H183" s="6">
        <v>10.8</v>
      </c>
      <c r="I183" s="13">
        <v>1</v>
      </c>
      <c r="J183" s="6">
        <v>0</v>
      </c>
      <c r="K183" s="13">
        <v>0</v>
      </c>
      <c r="L183" s="6">
        <v>10.8</v>
      </c>
      <c r="M183" s="13">
        <v>1</v>
      </c>
      <c r="N183" s="6">
        <f>L183*0.75</f>
        <v>8.1000000000000014</v>
      </c>
      <c r="O183" s="13">
        <v>1</v>
      </c>
      <c r="P183" s="18">
        <v>0</v>
      </c>
      <c r="Q183" s="18">
        <f>I183*P183</f>
        <v>0</v>
      </c>
      <c r="R183" s="18">
        <f>N183-Q183</f>
        <v>8.1000000000000014</v>
      </c>
    </row>
    <row r="184" spans="1:18" ht="15.75" customHeight="1" outlineLevel="2" x14ac:dyDescent="0.2">
      <c r="A184" s="5" t="s">
        <v>1213</v>
      </c>
      <c r="B184" s="5" t="s">
        <v>1217</v>
      </c>
      <c r="C184" s="5" t="s">
        <v>1218</v>
      </c>
      <c r="D184" s="5" t="s">
        <v>85</v>
      </c>
      <c r="E184" s="5" t="s">
        <v>1219</v>
      </c>
      <c r="F184" s="5" t="s">
        <v>1193</v>
      </c>
      <c r="G184" s="5">
        <v>79.989999999999995</v>
      </c>
      <c r="H184" s="6">
        <v>0</v>
      </c>
      <c r="I184" s="13">
        <v>0</v>
      </c>
      <c r="J184" s="6">
        <v>36</v>
      </c>
      <c r="K184" s="13">
        <v>3</v>
      </c>
      <c r="L184" s="6">
        <v>-36</v>
      </c>
      <c r="M184" s="13">
        <v>-3</v>
      </c>
      <c r="N184" s="6">
        <f>L184*0.75</f>
        <v>-27</v>
      </c>
      <c r="O184" s="13">
        <v>1</v>
      </c>
      <c r="P184" s="18">
        <v>0</v>
      </c>
      <c r="Q184" s="18">
        <f>I184*P184</f>
        <v>0</v>
      </c>
      <c r="R184" s="18">
        <f>N184-Q184</f>
        <v>-27</v>
      </c>
    </row>
    <row r="185" spans="1:18" ht="15.75" customHeight="1" outlineLevel="2" x14ac:dyDescent="0.2">
      <c r="A185" s="5" t="s">
        <v>1213</v>
      </c>
      <c r="B185" s="5" t="s">
        <v>1217</v>
      </c>
      <c r="C185" s="5" t="s">
        <v>1218</v>
      </c>
      <c r="D185" s="5" t="s">
        <v>85</v>
      </c>
      <c r="E185" s="5" t="s">
        <v>1219</v>
      </c>
      <c r="F185" s="5" t="s">
        <v>1193</v>
      </c>
      <c r="G185" s="5">
        <v>79.989999999999995</v>
      </c>
      <c r="H185" s="6">
        <v>38.4</v>
      </c>
      <c r="I185" s="13">
        <v>3</v>
      </c>
      <c r="J185" s="6">
        <v>0</v>
      </c>
      <c r="K185" s="13">
        <v>0</v>
      </c>
      <c r="L185" s="6">
        <v>38.4</v>
      </c>
      <c r="M185" s="13">
        <v>3</v>
      </c>
      <c r="N185" s="6">
        <f>L185*0.75</f>
        <v>28.799999999999997</v>
      </c>
      <c r="O185" s="13">
        <v>1</v>
      </c>
      <c r="P185" s="18">
        <v>0</v>
      </c>
      <c r="Q185" s="18">
        <f>I185*P185</f>
        <v>0</v>
      </c>
      <c r="R185" s="18">
        <f>N185-Q185</f>
        <v>28.799999999999997</v>
      </c>
    </row>
    <row r="186" spans="1:18" ht="15.75" customHeight="1" outlineLevel="2" x14ac:dyDescent="0.2">
      <c r="A186" s="5" t="s">
        <v>1220</v>
      </c>
      <c r="B186" s="5" t="s">
        <v>1221</v>
      </c>
      <c r="C186" s="5" t="s">
        <v>1222</v>
      </c>
      <c r="D186" s="5" t="s">
        <v>85</v>
      </c>
      <c r="E186" s="5" t="s">
        <v>1223</v>
      </c>
      <c r="F186" s="5" t="s">
        <v>1193</v>
      </c>
      <c r="G186" s="5">
        <v>54.99</v>
      </c>
      <c r="H186" s="6">
        <v>0</v>
      </c>
      <c r="I186" s="13">
        <v>0</v>
      </c>
      <c r="J186" s="6">
        <v>6.6</v>
      </c>
      <c r="K186" s="13">
        <v>1</v>
      </c>
      <c r="L186" s="6">
        <v>-6.6</v>
      </c>
      <c r="M186" s="13">
        <v>-1</v>
      </c>
      <c r="N186" s="6">
        <f>L186*0.75</f>
        <v>-4.9499999999999993</v>
      </c>
      <c r="O186" s="13">
        <v>1</v>
      </c>
      <c r="P186" s="18">
        <v>0</v>
      </c>
      <c r="Q186" s="18">
        <f>I186*P186</f>
        <v>0</v>
      </c>
      <c r="R186" s="18">
        <f>N186-Q186</f>
        <v>-4.9499999999999993</v>
      </c>
    </row>
    <row r="187" spans="1:18" ht="15.75" customHeight="1" outlineLevel="2" x14ac:dyDescent="0.2">
      <c r="A187" s="5" t="s">
        <v>1231</v>
      </c>
      <c r="B187" s="5" t="s">
        <v>1232</v>
      </c>
      <c r="C187" s="5" t="s">
        <v>1233</v>
      </c>
      <c r="D187" s="5" t="s">
        <v>85</v>
      </c>
      <c r="E187" s="5" t="s">
        <v>1234</v>
      </c>
      <c r="F187" s="5" t="s">
        <v>1193</v>
      </c>
      <c r="G187" s="5">
        <v>74.989999999999995</v>
      </c>
      <c r="H187" s="6">
        <v>0</v>
      </c>
      <c r="I187" s="13">
        <v>0</v>
      </c>
      <c r="J187" s="6">
        <v>26.7</v>
      </c>
      <c r="K187" s="13">
        <v>3</v>
      </c>
      <c r="L187" s="6">
        <v>-26.7</v>
      </c>
      <c r="M187" s="13">
        <v>-3</v>
      </c>
      <c r="N187" s="6">
        <f>L187*0.75</f>
        <v>-20.024999999999999</v>
      </c>
      <c r="O187" s="13">
        <v>1</v>
      </c>
      <c r="P187" s="18">
        <v>0</v>
      </c>
      <c r="Q187" s="18">
        <f>I187*P187</f>
        <v>0</v>
      </c>
      <c r="R187" s="18">
        <f>N187-Q187</f>
        <v>-20.024999999999999</v>
      </c>
    </row>
    <row r="188" spans="1:18" ht="15.75" customHeight="1" outlineLevel="2" x14ac:dyDescent="0.2">
      <c r="A188" s="5" t="s">
        <v>1242</v>
      </c>
      <c r="B188" s="5" t="s">
        <v>1243</v>
      </c>
      <c r="C188" s="5" t="s">
        <v>1244</v>
      </c>
      <c r="D188" s="5" t="s">
        <v>85</v>
      </c>
      <c r="E188" s="5"/>
      <c r="F188" s="5" t="s">
        <v>1193</v>
      </c>
      <c r="G188" s="5">
        <v>79.989999999999995</v>
      </c>
      <c r="H188" s="6">
        <v>9.6</v>
      </c>
      <c r="I188" s="13">
        <v>1</v>
      </c>
      <c r="J188" s="6">
        <v>0</v>
      </c>
      <c r="K188" s="13">
        <v>0</v>
      </c>
      <c r="L188" s="6">
        <v>9.6</v>
      </c>
      <c r="M188" s="13">
        <v>1</v>
      </c>
      <c r="N188" s="6">
        <f>L188*0.75</f>
        <v>7.1999999999999993</v>
      </c>
      <c r="O188" s="13">
        <v>1</v>
      </c>
      <c r="P188" s="18">
        <v>0</v>
      </c>
      <c r="Q188" s="18">
        <f>I188*P188</f>
        <v>0</v>
      </c>
      <c r="R188" s="18">
        <f>N188-Q188</f>
        <v>7.1999999999999993</v>
      </c>
    </row>
    <row r="189" spans="1:18" ht="15.75" customHeight="1" outlineLevel="2" x14ac:dyDescent="0.2">
      <c r="A189" s="5" t="s">
        <v>1254</v>
      </c>
      <c r="B189" s="5" t="s">
        <v>1255</v>
      </c>
      <c r="C189" s="5" t="s">
        <v>1256</v>
      </c>
      <c r="D189" s="5" t="s">
        <v>85</v>
      </c>
      <c r="E189" s="5"/>
      <c r="F189" s="5" t="s">
        <v>1193</v>
      </c>
      <c r="G189" s="5">
        <v>64.989999999999995</v>
      </c>
      <c r="H189" s="6">
        <v>7.8</v>
      </c>
      <c r="I189" s="13">
        <v>1</v>
      </c>
      <c r="J189" s="6">
        <v>0</v>
      </c>
      <c r="K189" s="13">
        <v>0</v>
      </c>
      <c r="L189" s="6">
        <v>7.8</v>
      </c>
      <c r="M189" s="13">
        <v>1</v>
      </c>
      <c r="N189" s="6">
        <f>L189*0.75</f>
        <v>5.85</v>
      </c>
      <c r="O189" s="13">
        <v>1</v>
      </c>
      <c r="P189" s="18">
        <v>0</v>
      </c>
      <c r="Q189" s="18">
        <f>I189*P189</f>
        <v>0</v>
      </c>
      <c r="R189" s="18">
        <f>N189-Q189</f>
        <v>5.85</v>
      </c>
    </row>
    <row r="190" spans="1:18" ht="15.75" customHeight="1" outlineLevel="2" x14ac:dyDescent="0.2">
      <c r="A190" s="5" t="s">
        <v>1257</v>
      </c>
      <c r="B190" s="5" t="s">
        <v>1264</v>
      </c>
      <c r="C190" s="5" t="s">
        <v>1265</v>
      </c>
      <c r="D190" s="5" t="s">
        <v>85</v>
      </c>
      <c r="E190" s="5" t="s">
        <v>1266</v>
      </c>
      <c r="F190" s="5" t="s">
        <v>1193</v>
      </c>
      <c r="G190" s="5">
        <v>64.989999999999995</v>
      </c>
      <c r="H190" s="6">
        <v>7.8</v>
      </c>
      <c r="I190" s="13">
        <v>1</v>
      </c>
      <c r="J190" s="6">
        <v>0</v>
      </c>
      <c r="K190" s="13">
        <v>0</v>
      </c>
      <c r="L190" s="6">
        <v>7.8</v>
      </c>
      <c r="M190" s="13">
        <v>1</v>
      </c>
      <c r="N190" s="6">
        <f>L190*0.75</f>
        <v>5.85</v>
      </c>
      <c r="O190" s="13">
        <v>1</v>
      </c>
      <c r="P190" s="18">
        <v>0</v>
      </c>
      <c r="Q190" s="18">
        <f>I190*P190</f>
        <v>0</v>
      </c>
      <c r="R190" s="18">
        <f>N190-Q190</f>
        <v>5.85</v>
      </c>
    </row>
    <row r="191" spans="1:18" ht="15.75" customHeight="1" outlineLevel="2" x14ac:dyDescent="0.2">
      <c r="A191" s="5" t="s">
        <v>1271</v>
      </c>
      <c r="B191" s="5" t="s">
        <v>1272</v>
      </c>
      <c r="C191" s="5" t="s">
        <v>1273</v>
      </c>
      <c r="D191" s="5" t="s">
        <v>85</v>
      </c>
      <c r="E191" s="5" t="s">
        <v>1274</v>
      </c>
      <c r="F191" s="5" t="s">
        <v>1193</v>
      </c>
      <c r="G191" s="5">
        <v>64.989999999999995</v>
      </c>
      <c r="H191" s="6">
        <v>0</v>
      </c>
      <c r="I191" s="13">
        <v>0</v>
      </c>
      <c r="J191" s="6">
        <v>64.94</v>
      </c>
      <c r="K191" s="13">
        <v>5</v>
      </c>
      <c r="L191" s="6">
        <v>-64.94</v>
      </c>
      <c r="M191" s="13">
        <v>-5</v>
      </c>
      <c r="N191" s="6">
        <f>L191*0.75</f>
        <v>-48.704999999999998</v>
      </c>
      <c r="O191" s="13">
        <v>1</v>
      </c>
      <c r="P191" s="18">
        <v>0</v>
      </c>
      <c r="Q191" s="18">
        <f>I191*P191</f>
        <v>0</v>
      </c>
      <c r="R191" s="18">
        <f>N191-Q191</f>
        <v>-48.704999999999998</v>
      </c>
    </row>
    <row r="192" spans="1:18" ht="15.75" customHeight="1" outlineLevel="2" x14ac:dyDescent="0.2">
      <c r="A192" s="5" t="s">
        <v>1275</v>
      </c>
      <c r="B192" s="5" t="s">
        <v>1276</v>
      </c>
      <c r="C192" s="5" t="s">
        <v>1277</v>
      </c>
      <c r="D192" s="5" t="s">
        <v>85</v>
      </c>
      <c r="E192" s="5" t="s">
        <v>1278</v>
      </c>
      <c r="F192" s="5" t="s">
        <v>1193</v>
      </c>
      <c r="G192" s="5">
        <v>99.99</v>
      </c>
      <c r="H192" s="6">
        <v>0</v>
      </c>
      <c r="I192" s="13">
        <v>0</v>
      </c>
      <c r="J192" s="6">
        <v>16.8</v>
      </c>
      <c r="K192" s="13">
        <v>2</v>
      </c>
      <c r="L192" s="6">
        <v>-16.8</v>
      </c>
      <c r="M192" s="13">
        <v>-2</v>
      </c>
      <c r="N192" s="6">
        <f>L192*0.75</f>
        <v>-12.600000000000001</v>
      </c>
      <c r="O192" s="13">
        <v>1</v>
      </c>
      <c r="P192" s="18">
        <v>0</v>
      </c>
      <c r="Q192" s="18">
        <f>I192*P192</f>
        <v>0</v>
      </c>
      <c r="R192" s="18">
        <f>N192-Q192</f>
        <v>-12.600000000000001</v>
      </c>
    </row>
    <row r="193" spans="1:18" ht="15.75" customHeight="1" outlineLevel="2" x14ac:dyDescent="0.2">
      <c r="A193" s="5" t="s">
        <v>1286</v>
      </c>
      <c r="B193" s="5" t="s">
        <v>1287</v>
      </c>
      <c r="C193" s="5" t="s">
        <v>1288</v>
      </c>
      <c r="D193" s="5" t="s">
        <v>85</v>
      </c>
      <c r="E193" s="5" t="s">
        <v>1289</v>
      </c>
      <c r="F193" s="5" t="s">
        <v>1193</v>
      </c>
      <c r="G193" s="5">
        <v>94.99</v>
      </c>
      <c r="H193" s="6">
        <v>0</v>
      </c>
      <c r="I193" s="13">
        <v>0</v>
      </c>
      <c r="J193" s="6">
        <v>53.4</v>
      </c>
      <c r="K193" s="13">
        <v>8</v>
      </c>
      <c r="L193" s="6">
        <v>-53.4</v>
      </c>
      <c r="M193" s="13">
        <v>-8</v>
      </c>
      <c r="N193" s="6">
        <f>L193*0.75</f>
        <v>-40.049999999999997</v>
      </c>
      <c r="O193" s="13">
        <v>1</v>
      </c>
      <c r="P193" s="18">
        <v>0</v>
      </c>
      <c r="Q193" s="18">
        <f>I193*P193</f>
        <v>0</v>
      </c>
      <c r="R193" s="18">
        <f>N193-Q193</f>
        <v>-40.049999999999997</v>
      </c>
    </row>
    <row r="194" spans="1:18" ht="15.75" customHeight="1" outlineLevel="2" x14ac:dyDescent="0.2">
      <c r="A194" s="5" t="s">
        <v>1290</v>
      </c>
      <c r="B194" s="5" t="s">
        <v>1294</v>
      </c>
      <c r="C194" s="5" t="s">
        <v>1295</v>
      </c>
      <c r="D194" s="5" t="s">
        <v>85</v>
      </c>
      <c r="E194" s="5" t="s">
        <v>1296</v>
      </c>
      <c r="F194" s="5" t="s">
        <v>1193</v>
      </c>
      <c r="G194" s="5">
        <v>69.989999999999995</v>
      </c>
      <c r="H194" s="6">
        <v>0</v>
      </c>
      <c r="I194" s="13">
        <v>0</v>
      </c>
      <c r="J194" s="6">
        <v>16.8</v>
      </c>
      <c r="K194" s="13">
        <v>2</v>
      </c>
      <c r="L194" s="6">
        <v>-16.8</v>
      </c>
      <c r="M194" s="13">
        <v>-2</v>
      </c>
      <c r="N194" s="6">
        <f>L194*0.75</f>
        <v>-12.600000000000001</v>
      </c>
      <c r="O194" s="13">
        <v>1</v>
      </c>
      <c r="P194" s="18">
        <v>0</v>
      </c>
      <c r="Q194" s="18">
        <f>I194*P194</f>
        <v>0</v>
      </c>
      <c r="R194" s="18">
        <f>N194-Q194</f>
        <v>-12.600000000000001</v>
      </c>
    </row>
    <row r="195" spans="1:18" ht="15.75" customHeight="1" outlineLevel="2" x14ac:dyDescent="0.2">
      <c r="A195" s="5" t="s">
        <v>1325</v>
      </c>
      <c r="B195" s="5" t="s">
        <v>1326</v>
      </c>
      <c r="C195" s="5" t="s">
        <v>1327</v>
      </c>
      <c r="D195" s="5" t="s">
        <v>85</v>
      </c>
      <c r="E195" s="5" t="s">
        <v>1328</v>
      </c>
      <c r="F195" s="5" t="s">
        <v>1193</v>
      </c>
      <c r="G195" s="5">
        <v>89.99</v>
      </c>
      <c r="H195" s="6">
        <v>0</v>
      </c>
      <c r="I195" s="13">
        <v>0</v>
      </c>
      <c r="J195" s="6">
        <v>427.35</v>
      </c>
      <c r="K195" s="13">
        <v>19</v>
      </c>
      <c r="L195" s="6">
        <v>-427.35</v>
      </c>
      <c r="M195" s="13">
        <v>-19</v>
      </c>
      <c r="N195" s="6">
        <f>L195*0.75</f>
        <v>-320.51250000000005</v>
      </c>
      <c r="O195" s="13">
        <v>1</v>
      </c>
      <c r="P195" s="18">
        <v>0</v>
      </c>
      <c r="Q195" s="18">
        <f>I195*P195</f>
        <v>0</v>
      </c>
      <c r="R195" s="18">
        <f>N195-Q195</f>
        <v>-320.51250000000005</v>
      </c>
    </row>
    <row r="196" spans="1:18" ht="15.75" customHeight="1" outlineLevel="2" x14ac:dyDescent="0.2">
      <c r="A196" s="5" t="s">
        <v>1325</v>
      </c>
      <c r="B196" s="5" t="s">
        <v>1326</v>
      </c>
      <c r="C196" s="5" t="s">
        <v>1327</v>
      </c>
      <c r="D196" s="5" t="s">
        <v>85</v>
      </c>
      <c r="E196" s="5" t="s">
        <v>1328</v>
      </c>
      <c r="F196" s="5" t="s">
        <v>1193</v>
      </c>
      <c r="G196" s="5">
        <v>89.99</v>
      </c>
      <c r="H196" s="6">
        <v>11.7</v>
      </c>
      <c r="I196" s="13">
        <v>1</v>
      </c>
      <c r="J196" s="6">
        <v>0</v>
      </c>
      <c r="K196" s="13">
        <v>0</v>
      </c>
      <c r="L196" s="6">
        <v>11.7</v>
      </c>
      <c r="M196" s="13">
        <v>1</v>
      </c>
      <c r="N196" s="6">
        <f>L196*0.75</f>
        <v>8.7749999999999986</v>
      </c>
      <c r="O196" s="13">
        <v>1</v>
      </c>
      <c r="P196" s="18">
        <v>0</v>
      </c>
      <c r="Q196" s="18">
        <f>I196*P196</f>
        <v>0</v>
      </c>
      <c r="R196" s="18">
        <f>N196-Q196</f>
        <v>8.7749999999999986</v>
      </c>
    </row>
    <row r="197" spans="1:18" ht="15.75" customHeight="1" outlineLevel="2" x14ac:dyDescent="0.2">
      <c r="A197" s="5" t="s">
        <v>1340</v>
      </c>
      <c r="B197" s="5" t="s">
        <v>1341</v>
      </c>
      <c r="C197" s="5" t="s">
        <v>1342</v>
      </c>
      <c r="D197" s="5" t="s">
        <v>85</v>
      </c>
      <c r="E197" s="5"/>
      <c r="F197" s="5" t="s">
        <v>1193</v>
      </c>
      <c r="G197" s="5">
        <v>99.99</v>
      </c>
      <c r="H197" s="6">
        <v>19.5</v>
      </c>
      <c r="I197" s="13">
        <v>2</v>
      </c>
      <c r="J197" s="6">
        <v>0</v>
      </c>
      <c r="K197" s="13">
        <v>0</v>
      </c>
      <c r="L197" s="6">
        <v>19.5</v>
      </c>
      <c r="M197" s="13">
        <v>2</v>
      </c>
      <c r="N197" s="6">
        <f>L197*0.75</f>
        <v>14.625</v>
      </c>
      <c r="O197" s="13">
        <v>1</v>
      </c>
      <c r="P197" s="18">
        <v>0</v>
      </c>
      <c r="Q197" s="18">
        <f>I197*P197</f>
        <v>0</v>
      </c>
      <c r="R197" s="18">
        <f>N197-Q197</f>
        <v>14.625</v>
      </c>
    </row>
    <row r="198" spans="1:18" ht="15.75" customHeight="1" outlineLevel="2" x14ac:dyDescent="0.2">
      <c r="A198" s="5" t="s">
        <v>1360</v>
      </c>
      <c r="B198" s="5" t="s">
        <v>1361</v>
      </c>
      <c r="C198" s="5" t="s">
        <v>1362</v>
      </c>
      <c r="D198" s="5" t="s">
        <v>85</v>
      </c>
      <c r="E198" s="5"/>
      <c r="F198" s="5" t="s">
        <v>1193</v>
      </c>
      <c r="G198" s="5">
        <v>94.99</v>
      </c>
      <c r="H198" s="6">
        <v>61.74</v>
      </c>
      <c r="I198" s="13">
        <v>1</v>
      </c>
      <c r="J198" s="6">
        <v>0</v>
      </c>
      <c r="K198" s="13">
        <v>0</v>
      </c>
      <c r="L198" s="6">
        <v>61.74</v>
      </c>
      <c r="M198" s="13">
        <v>1</v>
      </c>
      <c r="N198" s="6">
        <f>L198*0.75</f>
        <v>46.305</v>
      </c>
      <c r="O198" s="13">
        <v>1</v>
      </c>
      <c r="P198" s="18">
        <v>24</v>
      </c>
      <c r="Q198" s="18">
        <f>I198*P198</f>
        <v>24</v>
      </c>
      <c r="R198" s="18">
        <f>N198-Q198</f>
        <v>22.305</v>
      </c>
    </row>
    <row r="199" spans="1:18" ht="15.75" customHeight="1" outlineLevel="2" x14ac:dyDescent="0.2">
      <c r="A199" s="5" t="s">
        <v>1360</v>
      </c>
      <c r="B199" s="5" t="s">
        <v>1361</v>
      </c>
      <c r="C199" s="5" t="s">
        <v>1362</v>
      </c>
      <c r="D199" s="5" t="s">
        <v>85</v>
      </c>
      <c r="E199" s="5"/>
      <c r="F199" s="5" t="s">
        <v>1193</v>
      </c>
      <c r="G199" s="5">
        <v>94.99</v>
      </c>
      <c r="H199" s="6">
        <v>39</v>
      </c>
      <c r="I199" s="13">
        <v>4</v>
      </c>
      <c r="J199" s="6">
        <v>0</v>
      </c>
      <c r="K199" s="13">
        <v>0</v>
      </c>
      <c r="L199" s="6">
        <v>39</v>
      </c>
      <c r="M199" s="13">
        <v>4</v>
      </c>
      <c r="N199" s="6">
        <f>L199*0.75</f>
        <v>29.25</v>
      </c>
      <c r="O199" s="13">
        <v>1</v>
      </c>
      <c r="P199" s="18">
        <v>0</v>
      </c>
      <c r="Q199" s="18">
        <f>I199*P199</f>
        <v>0</v>
      </c>
      <c r="R199" s="18">
        <f>N199-Q199</f>
        <v>29.25</v>
      </c>
    </row>
    <row r="200" spans="1:18" ht="15.75" customHeight="1" outlineLevel="2" x14ac:dyDescent="0.2">
      <c r="A200" s="5" t="s">
        <v>1393</v>
      </c>
      <c r="B200" s="5" t="s">
        <v>1394</v>
      </c>
      <c r="C200" s="5" t="s">
        <v>1395</v>
      </c>
      <c r="D200" s="5" t="s">
        <v>85</v>
      </c>
      <c r="E200" s="5"/>
      <c r="F200" s="5" t="s">
        <v>1193</v>
      </c>
      <c r="G200" s="5">
        <v>94.99</v>
      </c>
      <c r="H200" s="6">
        <v>15.2</v>
      </c>
      <c r="I200" s="13">
        <v>1</v>
      </c>
      <c r="J200" s="6">
        <v>0</v>
      </c>
      <c r="K200" s="13">
        <v>0</v>
      </c>
      <c r="L200" s="6">
        <v>15.2</v>
      </c>
      <c r="M200" s="13">
        <v>1</v>
      </c>
      <c r="N200" s="6">
        <f>L200*0.75</f>
        <v>11.399999999999999</v>
      </c>
      <c r="O200" s="13">
        <v>1</v>
      </c>
      <c r="P200" s="18">
        <v>0</v>
      </c>
      <c r="Q200" s="18">
        <f>I200*P200</f>
        <v>0</v>
      </c>
      <c r="R200" s="18">
        <f>N200-Q200</f>
        <v>11.399999999999999</v>
      </c>
    </row>
    <row r="201" spans="1:18" ht="15.75" customHeight="1" outlineLevel="2" x14ac:dyDescent="0.2">
      <c r="A201" s="5" t="s">
        <v>1405</v>
      </c>
      <c r="B201" s="5" t="s">
        <v>1406</v>
      </c>
      <c r="C201" s="5" t="s">
        <v>1407</v>
      </c>
      <c r="D201" s="5" t="s">
        <v>85</v>
      </c>
      <c r="E201" s="5"/>
      <c r="F201" s="5" t="s">
        <v>1193</v>
      </c>
      <c r="G201" s="5">
        <v>79.989999999999995</v>
      </c>
      <c r="H201" s="6">
        <v>12</v>
      </c>
      <c r="I201" s="13">
        <v>1</v>
      </c>
      <c r="J201" s="6">
        <v>0</v>
      </c>
      <c r="K201" s="13">
        <v>0</v>
      </c>
      <c r="L201" s="6">
        <v>12</v>
      </c>
      <c r="M201" s="13">
        <v>1</v>
      </c>
      <c r="N201" s="6">
        <f>L201*0.75</f>
        <v>9</v>
      </c>
      <c r="O201" s="13">
        <v>1</v>
      </c>
      <c r="P201" s="18">
        <v>0</v>
      </c>
      <c r="Q201" s="18">
        <f>I201*P201</f>
        <v>0</v>
      </c>
      <c r="R201" s="18">
        <f>N201-Q201</f>
        <v>9</v>
      </c>
    </row>
    <row r="202" spans="1:18" ht="15.75" customHeight="1" outlineLevel="2" x14ac:dyDescent="0.2">
      <c r="A202" s="5" t="s">
        <v>1441</v>
      </c>
      <c r="B202" s="5" t="s">
        <v>1442</v>
      </c>
      <c r="C202" s="5" t="s">
        <v>1443</v>
      </c>
      <c r="D202" s="5" t="s">
        <v>85</v>
      </c>
      <c r="E202" s="5" t="s">
        <v>1444</v>
      </c>
      <c r="F202" s="5" t="s">
        <v>1193</v>
      </c>
      <c r="G202" s="5">
        <v>74.989999999999995</v>
      </c>
      <c r="H202" s="6">
        <v>0</v>
      </c>
      <c r="I202" s="13">
        <v>0</v>
      </c>
      <c r="J202" s="6">
        <v>110.85</v>
      </c>
      <c r="K202" s="13">
        <v>12</v>
      </c>
      <c r="L202" s="6">
        <v>-110.85</v>
      </c>
      <c r="M202" s="13">
        <v>-12</v>
      </c>
      <c r="N202" s="6">
        <f>L202*0.75</f>
        <v>-83.137499999999989</v>
      </c>
      <c r="O202" s="13">
        <v>1</v>
      </c>
      <c r="P202" s="18">
        <v>0</v>
      </c>
      <c r="Q202" s="18">
        <f>I202*P202</f>
        <v>0</v>
      </c>
      <c r="R202" s="18">
        <f>N202-Q202</f>
        <v>-83.137499999999989</v>
      </c>
    </row>
    <row r="203" spans="1:18" ht="15.75" customHeight="1" outlineLevel="2" x14ac:dyDescent="0.2">
      <c r="A203" s="5" t="s">
        <v>1484</v>
      </c>
      <c r="B203" s="5" t="s">
        <v>1485</v>
      </c>
      <c r="C203" s="5" t="s">
        <v>1486</v>
      </c>
      <c r="D203" s="5" t="s">
        <v>85</v>
      </c>
      <c r="E203" s="5" t="s">
        <v>1487</v>
      </c>
      <c r="F203" s="5" t="s">
        <v>1193</v>
      </c>
      <c r="G203" s="5">
        <v>112.99</v>
      </c>
      <c r="H203" s="6">
        <v>0</v>
      </c>
      <c r="I203" s="13">
        <v>0</v>
      </c>
      <c r="J203" s="6">
        <v>316.86</v>
      </c>
      <c r="K203" s="13">
        <v>35</v>
      </c>
      <c r="L203" s="6">
        <v>-316.86</v>
      </c>
      <c r="M203" s="13">
        <v>-35</v>
      </c>
      <c r="N203" s="6">
        <f>L203*0.75</f>
        <v>-237.64500000000001</v>
      </c>
      <c r="O203" s="13">
        <v>1</v>
      </c>
      <c r="P203" s="18">
        <v>0</v>
      </c>
      <c r="Q203" s="18">
        <f>I203*P203</f>
        <v>0</v>
      </c>
      <c r="R203" s="18">
        <f>N203-Q203</f>
        <v>-237.64500000000001</v>
      </c>
    </row>
    <row r="204" spans="1:18" ht="15.75" customHeight="1" outlineLevel="2" x14ac:dyDescent="0.2">
      <c r="A204" s="5" t="s">
        <v>1502</v>
      </c>
      <c r="B204" s="5" t="s">
        <v>1503</v>
      </c>
      <c r="C204" s="5" t="s">
        <v>1504</v>
      </c>
      <c r="D204" s="5" t="s">
        <v>85</v>
      </c>
      <c r="E204" s="5" t="s">
        <v>1505</v>
      </c>
      <c r="F204" s="5" t="s">
        <v>1193</v>
      </c>
      <c r="G204" s="5">
        <v>79.989999999999995</v>
      </c>
      <c r="H204" s="6">
        <v>0</v>
      </c>
      <c r="I204" s="13">
        <v>0</v>
      </c>
      <c r="J204" s="6">
        <v>67.12</v>
      </c>
      <c r="K204" s="13">
        <v>8</v>
      </c>
      <c r="L204" s="6">
        <v>-67.12</v>
      </c>
      <c r="M204" s="13">
        <v>-8</v>
      </c>
      <c r="N204" s="6">
        <f>L204*0.75</f>
        <v>-50.34</v>
      </c>
      <c r="O204" s="13">
        <v>1</v>
      </c>
      <c r="P204" s="18">
        <v>0</v>
      </c>
      <c r="Q204" s="18">
        <f>I204*P204</f>
        <v>0</v>
      </c>
      <c r="R204" s="18">
        <f>N204-Q204</f>
        <v>-50.34</v>
      </c>
    </row>
    <row r="205" spans="1:18" ht="15.75" customHeight="1" outlineLevel="2" x14ac:dyDescent="0.2">
      <c r="A205" s="5" t="s">
        <v>1502</v>
      </c>
      <c r="B205" s="5" t="s">
        <v>1503</v>
      </c>
      <c r="C205" s="5" t="s">
        <v>1504</v>
      </c>
      <c r="D205" s="5" t="s">
        <v>85</v>
      </c>
      <c r="E205" s="5" t="s">
        <v>1505</v>
      </c>
      <c r="F205" s="5" t="s">
        <v>1193</v>
      </c>
      <c r="G205" s="5">
        <v>79.989999999999995</v>
      </c>
      <c r="H205" s="6">
        <v>28.8</v>
      </c>
      <c r="I205" s="13">
        <v>2</v>
      </c>
      <c r="J205" s="6">
        <v>0</v>
      </c>
      <c r="K205" s="13">
        <v>0</v>
      </c>
      <c r="L205" s="6">
        <v>28.8</v>
      </c>
      <c r="M205" s="13">
        <v>2</v>
      </c>
      <c r="N205" s="6">
        <f>L205*0.75</f>
        <v>21.6</v>
      </c>
      <c r="O205" s="13">
        <v>1</v>
      </c>
      <c r="P205" s="18">
        <v>0</v>
      </c>
      <c r="Q205" s="18">
        <f>I205*P205</f>
        <v>0</v>
      </c>
      <c r="R205" s="18">
        <f>N205-Q205</f>
        <v>21.6</v>
      </c>
    </row>
    <row r="206" spans="1:18" ht="15.75" customHeight="1" outlineLevel="2" x14ac:dyDescent="0.2">
      <c r="A206" s="5" t="s">
        <v>1527</v>
      </c>
      <c r="B206" s="5" t="s">
        <v>1528</v>
      </c>
      <c r="C206" s="5" t="s">
        <v>1529</v>
      </c>
      <c r="D206" s="5" t="s">
        <v>85</v>
      </c>
      <c r="E206" s="5" t="s">
        <v>1530</v>
      </c>
      <c r="F206" s="5" t="s">
        <v>1193</v>
      </c>
      <c r="G206" s="5">
        <v>89.99</v>
      </c>
      <c r="H206" s="6">
        <v>0</v>
      </c>
      <c r="I206" s="13">
        <v>0</v>
      </c>
      <c r="J206" s="6">
        <v>191.38</v>
      </c>
      <c r="K206" s="13">
        <v>5</v>
      </c>
      <c r="L206" s="6">
        <v>-191.38</v>
      </c>
      <c r="M206" s="13">
        <v>-5</v>
      </c>
      <c r="N206" s="6">
        <f>L206*0.75</f>
        <v>-143.535</v>
      </c>
      <c r="O206" s="13">
        <v>1</v>
      </c>
      <c r="P206" s="18">
        <v>0</v>
      </c>
      <c r="Q206" s="18">
        <f>I206*P206</f>
        <v>0</v>
      </c>
      <c r="R206" s="18">
        <f>N206-Q206</f>
        <v>-143.535</v>
      </c>
    </row>
    <row r="207" spans="1:18" ht="15.75" customHeight="1" outlineLevel="2" x14ac:dyDescent="0.2">
      <c r="A207" s="5" t="s">
        <v>1527</v>
      </c>
      <c r="B207" s="5" t="s">
        <v>1528</v>
      </c>
      <c r="C207" s="5" t="s">
        <v>1529</v>
      </c>
      <c r="D207" s="5" t="s">
        <v>85</v>
      </c>
      <c r="E207" s="5" t="s">
        <v>1530</v>
      </c>
      <c r="F207" s="5" t="s">
        <v>1193</v>
      </c>
      <c r="G207" s="5">
        <v>89.99</v>
      </c>
      <c r="H207" s="6">
        <v>10.8</v>
      </c>
      <c r="I207" s="13">
        <v>1</v>
      </c>
      <c r="J207" s="6">
        <v>0</v>
      </c>
      <c r="K207" s="13">
        <v>0</v>
      </c>
      <c r="L207" s="6">
        <v>10.8</v>
      </c>
      <c r="M207" s="13">
        <v>1</v>
      </c>
      <c r="N207" s="6">
        <f>L207*0.75</f>
        <v>8.1000000000000014</v>
      </c>
      <c r="O207" s="13">
        <v>1</v>
      </c>
      <c r="P207" s="18">
        <v>0</v>
      </c>
      <c r="Q207" s="18">
        <f>I207*P207</f>
        <v>0</v>
      </c>
      <c r="R207" s="18">
        <f>N207-Q207</f>
        <v>8.1000000000000014</v>
      </c>
    </row>
    <row r="208" spans="1:18" ht="15.75" customHeight="1" outlineLevel="2" x14ac:dyDescent="0.2">
      <c r="A208" s="5" t="s">
        <v>1540</v>
      </c>
      <c r="B208" s="5" t="s">
        <v>1541</v>
      </c>
      <c r="C208" s="5" t="s">
        <v>1542</v>
      </c>
      <c r="D208" s="5" t="s">
        <v>85</v>
      </c>
      <c r="E208" s="5" t="s">
        <v>1543</v>
      </c>
      <c r="F208" s="5" t="s">
        <v>1193</v>
      </c>
      <c r="G208" s="5">
        <v>99.99</v>
      </c>
      <c r="H208" s="6">
        <v>0</v>
      </c>
      <c r="I208" s="13">
        <v>0</v>
      </c>
      <c r="J208" s="6">
        <v>80.569999999999993</v>
      </c>
      <c r="K208" s="13">
        <v>14</v>
      </c>
      <c r="L208" s="6">
        <v>-80.569999999999993</v>
      </c>
      <c r="M208" s="13">
        <v>-14</v>
      </c>
      <c r="N208" s="6">
        <f>L208*0.75</f>
        <v>-60.427499999999995</v>
      </c>
      <c r="O208" s="13">
        <v>1</v>
      </c>
      <c r="P208" s="18">
        <v>0</v>
      </c>
      <c r="Q208" s="18">
        <f>I208*P208</f>
        <v>0</v>
      </c>
      <c r="R208" s="18">
        <f>N208-Q208</f>
        <v>-60.427499999999995</v>
      </c>
    </row>
    <row r="209" spans="1:18" ht="15.75" customHeight="1" outlineLevel="2" x14ac:dyDescent="0.2">
      <c r="A209" s="5" t="s">
        <v>1556</v>
      </c>
      <c r="B209" s="5" t="s">
        <v>1557</v>
      </c>
      <c r="C209" s="5" t="s">
        <v>1558</v>
      </c>
      <c r="D209" s="5" t="s">
        <v>85</v>
      </c>
      <c r="E209" s="5" t="s">
        <v>1559</v>
      </c>
      <c r="F209" s="5" t="s">
        <v>1193</v>
      </c>
      <c r="G209" s="5">
        <v>89.99</v>
      </c>
      <c r="H209" s="6">
        <v>12.6</v>
      </c>
      <c r="I209" s="13">
        <v>1</v>
      </c>
      <c r="J209" s="6">
        <v>0</v>
      </c>
      <c r="K209" s="13">
        <v>0</v>
      </c>
      <c r="L209" s="6">
        <v>12.6</v>
      </c>
      <c r="M209" s="13">
        <v>1</v>
      </c>
      <c r="N209" s="6">
        <f>L209*0.75</f>
        <v>9.4499999999999993</v>
      </c>
      <c r="O209" s="13">
        <v>1</v>
      </c>
      <c r="P209" s="18">
        <v>0</v>
      </c>
      <c r="Q209" s="18">
        <f>I209*P209</f>
        <v>0</v>
      </c>
      <c r="R209" s="18">
        <f>N209-Q209</f>
        <v>9.4499999999999993</v>
      </c>
    </row>
    <row r="210" spans="1:18" ht="15.75" customHeight="1" outlineLevel="2" x14ac:dyDescent="0.2">
      <c r="A210" s="5" t="s">
        <v>1576</v>
      </c>
      <c r="B210" s="5" t="s">
        <v>1577</v>
      </c>
      <c r="C210" s="5" t="s">
        <v>1578</v>
      </c>
      <c r="D210" s="5" t="s">
        <v>85</v>
      </c>
      <c r="E210" s="5" t="s">
        <v>1579</v>
      </c>
      <c r="F210" s="5" t="s">
        <v>1193</v>
      </c>
      <c r="G210" s="5">
        <v>112.99</v>
      </c>
      <c r="H210" s="6">
        <v>0</v>
      </c>
      <c r="I210" s="13">
        <v>0</v>
      </c>
      <c r="J210" s="6">
        <v>33.9</v>
      </c>
      <c r="K210" s="13">
        <v>2</v>
      </c>
      <c r="L210" s="6">
        <v>-33.9</v>
      </c>
      <c r="M210" s="13">
        <v>-2</v>
      </c>
      <c r="N210" s="6">
        <f>L210*0.75</f>
        <v>-25.424999999999997</v>
      </c>
      <c r="O210" s="13">
        <v>1</v>
      </c>
      <c r="P210" s="18">
        <v>0</v>
      </c>
      <c r="Q210" s="18">
        <f>I210*P210</f>
        <v>0</v>
      </c>
      <c r="R210" s="18">
        <f>N210-Q210</f>
        <v>-25.424999999999997</v>
      </c>
    </row>
    <row r="211" spans="1:18" ht="15.75" customHeight="1" outlineLevel="2" x14ac:dyDescent="0.2">
      <c r="A211" s="5" t="s">
        <v>1592</v>
      </c>
      <c r="B211" s="5" t="s">
        <v>1593</v>
      </c>
      <c r="C211" s="5" t="s">
        <v>1594</v>
      </c>
      <c r="D211" s="5" t="s">
        <v>85</v>
      </c>
      <c r="E211" s="5" t="s">
        <v>1595</v>
      </c>
      <c r="F211" s="5" t="s">
        <v>1193</v>
      </c>
      <c r="G211" s="5">
        <v>89.99</v>
      </c>
      <c r="H211" s="6">
        <v>0</v>
      </c>
      <c r="I211" s="13">
        <v>0</v>
      </c>
      <c r="J211" s="6">
        <v>52.2</v>
      </c>
      <c r="K211" s="13">
        <v>3</v>
      </c>
      <c r="L211" s="6">
        <v>-52.2</v>
      </c>
      <c r="M211" s="13">
        <v>-3</v>
      </c>
      <c r="N211" s="6">
        <f>L211*0.75</f>
        <v>-39.150000000000006</v>
      </c>
      <c r="O211" s="13">
        <v>1</v>
      </c>
      <c r="P211" s="18">
        <v>0</v>
      </c>
      <c r="Q211" s="18">
        <f>I211*P211</f>
        <v>0</v>
      </c>
      <c r="R211" s="18">
        <f>N211-Q211</f>
        <v>-39.150000000000006</v>
      </c>
    </row>
    <row r="212" spans="1:18" ht="15.75" customHeight="1" outlineLevel="2" x14ac:dyDescent="0.2">
      <c r="A212" s="5" t="s">
        <v>1592</v>
      </c>
      <c r="B212" s="5" t="s">
        <v>1593</v>
      </c>
      <c r="C212" s="5" t="s">
        <v>1594</v>
      </c>
      <c r="D212" s="5" t="s">
        <v>85</v>
      </c>
      <c r="E212" s="5" t="s">
        <v>1595</v>
      </c>
      <c r="F212" s="5" t="s">
        <v>1193</v>
      </c>
      <c r="G212" s="5">
        <v>89.99</v>
      </c>
      <c r="H212" s="6">
        <v>26.1</v>
      </c>
      <c r="I212" s="13">
        <v>2</v>
      </c>
      <c r="J212" s="6">
        <v>0</v>
      </c>
      <c r="K212" s="13">
        <v>0</v>
      </c>
      <c r="L212" s="6">
        <v>26.1</v>
      </c>
      <c r="M212" s="13">
        <v>2</v>
      </c>
      <c r="N212" s="6">
        <f>L212*0.75</f>
        <v>19.575000000000003</v>
      </c>
      <c r="O212" s="13">
        <v>1</v>
      </c>
      <c r="P212" s="18">
        <v>0</v>
      </c>
      <c r="Q212" s="18">
        <f>I212*P212</f>
        <v>0</v>
      </c>
      <c r="R212" s="18">
        <f>N212-Q212</f>
        <v>19.575000000000003</v>
      </c>
    </row>
    <row r="213" spans="1:18" ht="15.75" customHeight="1" outlineLevel="2" x14ac:dyDescent="0.2">
      <c r="A213" s="5" t="s">
        <v>1623</v>
      </c>
      <c r="B213" s="5" t="s">
        <v>1624</v>
      </c>
      <c r="C213" s="5" t="s">
        <v>1625</v>
      </c>
      <c r="D213" s="5" t="s">
        <v>85</v>
      </c>
      <c r="E213" s="5" t="s">
        <v>1626</v>
      </c>
      <c r="F213" s="5" t="s">
        <v>1193</v>
      </c>
      <c r="G213" s="5">
        <v>94.99</v>
      </c>
      <c r="H213" s="6">
        <v>0</v>
      </c>
      <c r="I213" s="13">
        <v>0</v>
      </c>
      <c r="J213" s="6">
        <v>111.36</v>
      </c>
      <c r="K213" s="13">
        <v>11</v>
      </c>
      <c r="L213" s="6">
        <v>-111.36</v>
      </c>
      <c r="M213" s="13">
        <v>-11</v>
      </c>
      <c r="N213" s="6">
        <f>L213*0.75</f>
        <v>-83.52</v>
      </c>
      <c r="O213" s="13">
        <v>1</v>
      </c>
      <c r="P213" s="18">
        <v>0</v>
      </c>
      <c r="Q213" s="18">
        <f>I213*P213</f>
        <v>0</v>
      </c>
      <c r="R213" s="18">
        <f>N213-Q213</f>
        <v>-83.52</v>
      </c>
    </row>
    <row r="214" spans="1:18" ht="15.75" customHeight="1" outlineLevel="2" x14ac:dyDescent="0.2">
      <c r="A214" s="5" t="s">
        <v>1631</v>
      </c>
      <c r="B214" s="5" t="s">
        <v>1632</v>
      </c>
      <c r="C214" s="5" t="s">
        <v>1633</v>
      </c>
      <c r="D214" s="5" t="s">
        <v>85</v>
      </c>
      <c r="E214" s="5" t="s">
        <v>1634</v>
      </c>
      <c r="F214" s="5" t="s">
        <v>1193</v>
      </c>
      <c r="G214" s="5">
        <v>99.99</v>
      </c>
      <c r="H214" s="6">
        <v>0</v>
      </c>
      <c r="I214" s="13">
        <v>0</v>
      </c>
      <c r="J214" s="6">
        <v>15</v>
      </c>
      <c r="K214" s="13">
        <v>1</v>
      </c>
      <c r="L214" s="6">
        <v>-15</v>
      </c>
      <c r="M214" s="13">
        <v>-1</v>
      </c>
      <c r="N214" s="6">
        <f>L214*0.75</f>
        <v>-11.25</v>
      </c>
      <c r="O214" s="13">
        <v>1</v>
      </c>
      <c r="P214" s="18">
        <v>0</v>
      </c>
      <c r="Q214" s="18">
        <f>I214*P214</f>
        <v>0</v>
      </c>
      <c r="R214" s="18">
        <f>N214-Q214</f>
        <v>-11.25</v>
      </c>
    </row>
    <row r="215" spans="1:18" ht="15.75" customHeight="1" outlineLevel="2" x14ac:dyDescent="0.2">
      <c r="A215" s="5" t="s">
        <v>1657</v>
      </c>
      <c r="B215" s="5" t="s">
        <v>1661</v>
      </c>
      <c r="C215" s="5" t="s">
        <v>1662</v>
      </c>
      <c r="D215" s="5" t="s">
        <v>85</v>
      </c>
      <c r="E215" s="5" t="s">
        <v>1663</v>
      </c>
      <c r="F215" s="5" t="s">
        <v>1193</v>
      </c>
      <c r="G215" s="5">
        <v>69.989999999999995</v>
      </c>
      <c r="H215" s="6">
        <v>0</v>
      </c>
      <c r="I215" s="13">
        <v>0</v>
      </c>
      <c r="J215" s="6">
        <v>10.5</v>
      </c>
      <c r="K215" s="13">
        <v>1</v>
      </c>
      <c r="L215" s="6">
        <v>-10.5</v>
      </c>
      <c r="M215" s="13">
        <v>-1</v>
      </c>
      <c r="N215" s="6">
        <f>L215*0.75</f>
        <v>-7.875</v>
      </c>
      <c r="O215" s="13">
        <v>1</v>
      </c>
      <c r="P215" s="18">
        <v>0</v>
      </c>
      <c r="Q215" s="18">
        <f>I215*P215</f>
        <v>0</v>
      </c>
      <c r="R215" s="18">
        <f>N215-Q215</f>
        <v>-7.875</v>
      </c>
    </row>
    <row r="216" spans="1:18" ht="15.75" customHeight="1" outlineLevel="2" x14ac:dyDescent="0.2">
      <c r="A216" s="5" t="s">
        <v>1664</v>
      </c>
      <c r="B216" s="5" t="s">
        <v>1665</v>
      </c>
      <c r="C216" s="5" t="s">
        <v>1666</v>
      </c>
      <c r="D216" s="5" t="s">
        <v>85</v>
      </c>
      <c r="E216" s="5" t="s">
        <v>1667</v>
      </c>
      <c r="F216" s="5" t="s">
        <v>1193</v>
      </c>
      <c r="G216" s="5">
        <v>74.989999999999995</v>
      </c>
      <c r="H216" s="6">
        <v>9.75</v>
      </c>
      <c r="I216" s="13">
        <v>1</v>
      </c>
      <c r="J216" s="6">
        <v>0</v>
      </c>
      <c r="K216" s="13">
        <v>0</v>
      </c>
      <c r="L216" s="6">
        <v>9.75</v>
      </c>
      <c r="M216" s="13">
        <v>1</v>
      </c>
      <c r="N216" s="6">
        <f>L216*0.75</f>
        <v>7.3125</v>
      </c>
      <c r="O216" s="13">
        <v>1</v>
      </c>
      <c r="P216" s="18">
        <v>0</v>
      </c>
      <c r="Q216" s="18">
        <f>I216*P216</f>
        <v>0</v>
      </c>
      <c r="R216" s="18">
        <f>N216-Q216</f>
        <v>7.3125</v>
      </c>
    </row>
    <row r="217" spans="1:18" ht="15.75" customHeight="1" outlineLevel="2" x14ac:dyDescent="0.2">
      <c r="A217" s="5" t="s">
        <v>1672</v>
      </c>
      <c r="B217" s="5" t="s">
        <v>1676</v>
      </c>
      <c r="C217" s="5" t="s">
        <v>1677</v>
      </c>
      <c r="D217" s="5" t="s">
        <v>85</v>
      </c>
      <c r="E217" s="5" t="s">
        <v>1678</v>
      </c>
      <c r="F217" s="5" t="s">
        <v>1193</v>
      </c>
      <c r="G217" s="5">
        <v>74.989999999999995</v>
      </c>
      <c r="H217" s="6">
        <v>0</v>
      </c>
      <c r="I217" s="13">
        <v>0</v>
      </c>
      <c r="J217" s="6">
        <v>135</v>
      </c>
      <c r="K217" s="13">
        <v>11</v>
      </c>
      <c r="L217" s="6">
        <v>-135</v>
      </c>
      <c r="M217" s="13">
        <v>-11</v>
      </c>
      <c r="N217" s="6">
        <f>L217*0.75</f>
        <v>-101.25</v>
      </c>
      <c r="O217" s="13">
        <v>1</v>
      </c>
      <c r="P217" s="18">
        <v>0</v>
      </c>
      <c r="Q217" s="18">
        <f>I217*P217</f>
        <v>0</v>
      </c>
      <c r="R217" s="18">
        <f>N217-Q217</f>
        <v>-101.25</v>
      </c>
    </row>
    <row r="218" spans="1:18" ht="15.75" customHeight="1" outlineLevel="2" x14ac:dyDescent="0.2">
      <c r="A218" s="5" t="s">
        <v>1672</v>
      </c>
      <c r="B218" s="5" t="s">
        <v>1676</v>
      </c>
      <c r="C218" s="5" t="s">
        <v>1677</v>
      </c>
      <c r="D218" s="5" t="s">
        <v>85</v>
      </c>
      <c r="E218" s="5" t="s">
        <v>1678</v>
      </c>
      <c r="F218" s="5" t="s">
        <v>1193</v>
      </c>
      <c r="G218" s="5">
        <v>74.989999999999995</v>
      </c>
      <c r="H218" s="6">
        <v>93.75</v>
      </c>
      <c r="I218" s="13">
        <v>9</v>
      </c>
      <c r="J218" s="6">
        <v>0</v>
      </c>
      <c r="K218" s="13">
        <v>0</v>
      </c>
      <c r="L218" s="6">
        <v>93.75</v>
      </c>
      <c r="M218" s="13">
        <v>9</v>
      </c>
      <c r="N218" s="6">
        <f>L218*0.75</f>
        <v>70.3125</v>
      </c>
      <c r="O218" s="13">
        <v>1</v>
      </c>
      <c r="P218" s="18">
        <v>0</v>
      </c>
      <c r="Q218" s="18">
        <f>I218*P218</f>
        <v>0</v>
      </c>
      <c r="R218" s="18">
        <f>N218-Q218</f>
        <v>70.3125</v>
      </c>
    </row>
    <row r="219" spans="1:18" ht="15.75" customHeight="1" outlineLevel="2" x14ac:dyDescent="0.2">
      <c r="A219" s="5" t="s">
        <v>1696</v>
      </c>
      <c r="B219" s="5" t="s">
        <v>1697</v>
      </c>
      <c r="C219" s="5" t="s">
        <v>1698</v>
      </c>
      <c r="D219" s="5" t="s">
        <v>85</v>
      </c>
      <c r="E219" s="5" t="s">
        <v>1699</v>
      </c>
      <c r="F219" s="5" t="s">
        <v>1193</v>
      </c>
      <c r="G219" s="5">
        <v>89.99</v>
      </c>
      <c r="H219" s="6">
        <v>0</v>
      </c>
      <c r="I219" s="13">
        <v>0</v>
      </c>
      <c r="J219" s="6">
        <v>282.94</v>
      </c>
      <c r="K219" s="13">
        <v>40</v>
      </c>
      <c r="L219" s="6">
        <v>-282.94</v>
      </c>
      <c r="M219" s="13">
        <v>-40</v>
      </c>
      <c r="N219" s="6">
        <f>L219*0.75</f>
        <v>-212.20499999999998</v>
      </c>
      <c r="O219" s="13">
        <v>1</v>
      </c>
      <c r="P219" s="18">
        <v>0</v>
      </c>
      <c r="Q219" s="18">
        <f>I219*P219</f>
        <v>0</v>
      </c>
      <c r="R219" s="18">
        <f>N219-Q219</f>
        <v>-212.20499999999998</v>
      </c>
    </row>
    <row r="220" spans="1:18" ht="15.75" customHeight="1" outlineLevel="2" x14ac:dyDescent="0.2">
      <c r="A220" s="5" t="s">
        <v>1718</v>
      </c>
      <c r="B220" s="5" t="s">
        <v>1719</v>
      </c>
      <c r="C220" s="5" t="s">
        <v>1720</v>
      </c>
      <c r="D220" s="5" t="s">
        <v>85</v>
      </c>
      <c r="E220" s="5" t="s">
        <v>1721</v>
      </c>
      <c r="F220" s="5" t="s">
        <v>1193</v>
      </c>
      <c r="G220" s="5">
        <v>79.989999999999995</v>
      </c>
      <c r="H220" s="6">
        <v>0</v>
      </c>
      <c r="I220" s="13">
        <v>0</v>
      </c>
      <c r="J220" s="6">
        <v>196.15</v>
      </c>
      <c r="K220" s="13">
        <v>21</v>
      </c>
      <c r="L220" s="6">
        <v>-196.15</v>
      </c>
      <c r="M220" s="13">
        <v>-21</v>
      </c>
      <c r="N220" s="6">
        <f>L220*0.75</f>
        <v>-147.11250000000001</v>
      </c>
      <c r="O220" s="13">
        <v>1</v>
      </c>
      <c r="P220" s="18">
        <v>0</v>
      </c>
      <c r="Q220" s="18">
        <f>I220*P220</f>
        <v>0</v>
      </c>
      <c r="R220" s="18">
        <f>N220-Q220</f>
        <v>-147.11250000000001</v>
      </c>
    </row>
    <row r="221" spans="1:18" ht="15.75" customHeight="1" outlineLevel="2" x14ac:dyDescent="0.2">
      <c r="A221" s="5" t="s">
        <v>1718</v>
      </c>
      <c r="B221" s="5" t="s">
        <v>1719</v>
      </c>
      <c r="C221" s="5" t="s">
        <v>1720</v>
      </c>
      <c r="D221" s="5" t="s">
        <v>85</v>
      </c>
      <c r="E221" s="5" t="s">
        <v>1721</v>
      </c>
      <c r="F221" s="5" t="s">
        <v>1193</v>
      </c>
      <c r="G221" s="5">
        <v>79.989999999999995</v>
      </c>
      <c r="H221" s="6">
        <v>56</v>
      </c>
      <c r="I221" s="13">
        <v>5</v>
      </c>
      <c r="J221" s="6">
        <v>0</v>
      </c>
      <c r="K221" s="13">
        <v>0</v>
      </c>
      <c r="L221" s="6">
        <v>56</v>
      </c>
      <c r="M221" s="13">
        <v>5</v>
      </c>
      <c r="N221" s="6">
        <f>L221*0.75</f>
        <v>42</v>
      </c>
      <c r="O221" s="13">
        <v>1</v>
      </c>
      <c r="P221" s="18">
        <v>0</v>
      </c>
      <c r="Q221" s="18">
        <f>I221*P221</f>
        <v>0</v>
      </c>
      <c r="R221" s="18">
        <f>N221-Q221</f>
        <v>42</v>
      </c>
    </row>
    <row r="222" spans="1:18" ht="15.75" customHeight="1" outlineLevel="2" x14ac:dyDescent="0.2">
      <c r="A222" s="5" t="s">
        <v>1727</v>
      </c>
      <c r="B222" s="5" t="s">
        <v>1728</v>
      </c>
      <c r="C222" s="5" t="s">
        <v>1729</v>
      </c>
      <c r="D222" s="5" t="s">
        <v>85</v>
      </c>
      <c r="E222" s="5"/>
      <c r="F222" s="5" t="s">
        <v>1193</v>
      </c>
      <c r="G222" s="5">
        <v>99.99</v>
      </c>
      <c r="H222" s="6">
        <v>36</v>
      </c>
      <c r="I222" s="13">
        <v>3</v>
      </c>
      <c r="J222" s="6">
        <v>0</v>
      </c>
      <c r="K222" s="13">
        <v>0</v>
      </c>
      <c r="L222" s="6">
        <v>36</v>
      </c>
      <c r="M222" s="13">
        <v>3</v>
      </c>
      <c r="N222" s="6">
        <f>L222*0.75</f>
        <v>27</v>
      </c>
      <c r="O222" s="13">
        <v>1</v>
      </c>
      <c r="P222" s="18">
        <v>0</v>
      </c>
      <c r="Q222" s="18">
        <f>I222*P222</f>
        <v>0</v>
      </c>
      <c r="R222" s="18">
        <f>N222-Q222</f>
        <v>27</v>
      </c>
    </row>
    <row r="223" spans="1:18" ht="15.75" customHeight="1" outlineLevel="2" x14ac:dyDescent="0.2">
      <c r="A223" s="5" t="s">
        <v>1737</v>
      </c>
      <c r="B223" s="5" t="s">
        <v>1738</v>
      </c>
      <c r="C223" s="5" t="s">
        <v>1739</v>
      </c>
      <c r="D223" s="5" t="s">
        <v>85</v>
      </c>
      <c r="E223" s="5"/>
      <c r="F223" s="5" t="s">
        <v>1193</v>
      </c>
      <c r="G223" s="5">
        <v>64.989999999999995</v>
      </c>
      <c r="H223" s="6">
        <v>8.4499999999999993</v>
      </c>
      <c r="I223" s="13">
        <v>1</v>
      </c>
      <c r="J223" s="6">
        <v>0</v>
      </c>
      <c r="K223" s="13">
        <v>0</v>
      </c>
      <c r="L223" s="6">
        <v>8.4499999999999993</v>
      </c>
      <c r="M223" s="13">
        <v>1</v>
      </c>
      <c r="N223" s="6">
        <f>L223*0.75</f>
        <v>6.3374999999999995</v>
      </c>
      <c r="O223" s="13">
        <v>1</v>
      </c>
      <c r="P223" s="18">
        <v>0</v>
      </c>
      <c r="Q223" s="18">
        <f>I223*P223</f>
        <v>0</v>
      </c>
      <c r="R223" s="18">
        <f>N223-Q223</f>
        <v>6.3374999999999995</v>
      </c>
    </row>
    <row r="224" spans="1:18" ht="15.75" customHeight="1" outlineLevel="2" x14ac:dyDescent="0.2">
      <c r="A224" s="5" t="s">
        <v>1749</v>
      </c>
      <c r="B224" s="5" t="s">
        <v>1750</v>
      </c>
      <c r="C224" s="5" t="s">
        <v>1751</v>
      </c>
      <c r="D224" s="5" t="s">
        <v>85</v>
      </c>
      <c r="E224" s="5"/>
      <c r="F224" s="5" t="s">
        <v>1193</v>
      </c>
      <c r="G224" s="5">
        <v>99.99</v>
      </c>
      <c r="H224" s="6">
        <v>27</v>
      </c>
      <c r="I224" s="13">
        <v>2</v>
      </c>
      <c r="J224" s="6">
        <v>0</v>
      </c>
      <c r="K224" s="13">
        <v>0</v>
      </c>
      <c r="L224" s="6">
        <v>27</v>
      </c>
      <c r="M224" s="13">
        <v>2</v>
      </c>
      <c r="N224" s="6">
        <f>L224*0.75</f>
        <v>20.25</v>
      </c>
      <c r="O224" s="13">
        <v>1</v>
      </c>
      <c r="P224" s="18">
        <v>0</v>
      </c>
      <c r="Q224" s="18">
        <f>I224*P224</f>
        <v>0</v>
      </c>
      <c r="R224" s="18">
        <f>N224-Q224</f>
        <v>20.25</v>
      </c>
    </row>
    <row r="225" spans="1:18" ht="15.75" customHeight="1" outlineLevel="2" x14ac:dyDescent="0.2">
      <c r="A225" s="5" t="s">
        <v>1759</v>
      </c>
      <c r="B225" s="5" t="s">
        <v>1769</v>
      </c>
      <c r="C225" s="5" t="s">
        <v>1770</v>
      </c>
      <c r="D225" s="5" t="s">
        <v>85</v>
      </c>
      <c r="E225" s="5" t="s">
        <v>1771</v>
      </c>
      <c r="F225" s="5" t="s">
        <v>1193</v>
      </c>
      <c r="G225" s="5">
        <v>99.99</v>
      </c>
      <c r="H225" s="6">
        <v>0</v>
      </c>
      <c r="I225" s="13">
        <v>0</v>
      </c>
      <c r="J225" s="6">
        <v>29</v>
      </c>
      <c r="K225" s="13">
        <v>2</v>
      </c>
      <c r="L225" s="6">
        <v>-29</v>
      </c>
      <c r="M225" s="13">
        <v>-2</v>
      </c>
      <c r="N225" s="6">
        <f>L225*0.75</f>
        <v>-21.75</v>
      </c>
      <c r="O225" s="13">
        <v>1</v>
      </c>
      <c r="P225" s="18">
        <v>0</v>
      </c>
      <c r="Q225" s="18">
        <f>I225*P225</f>
        <v>0</v>
      </c>
      <c r="R225" s="18">
        <f>N225-Q225</f>
        <v>-21.75</v>
      </c>
    </row>
    <row r="226" spans="1:18" ht="15.75" customHeight="1" outlineLevel="2" x14ac:dyDescent="0.2">
      <c r="A226" s="5" t="s">
        <v>1781</v>
      </c>
      <c r="B226" s="5" t="s">
        <v>1785</v>
      </c>
      <c r="C226" s="5" t="s">
        <v>1786</v>
      </c>
      <c r="D226" s="5" t="s">
        <v>85</v>
      </c>
      <c r="E226" s="5" t="s">
        <v>1787</v>
      </c>
      <c r="F226" s="5" t="s">
        <v>1193</v>
      </c>
      <c r="G226" s="5">
        <v>49.99</v>
      </c>
      <c r="H226" s="6">
        <v>0</v>
      </c>
      <c r="I226" s="13">
        <v>0</v>
      </c>
      <c r="J226" s="6">
        <v>8.94</v>
      </c>
      <c r="K226" s="13">
        <v>1</v>
      </c>
      <c r="L226" s="6">
        <v>-8.94</v>
      </c>
      <c r="M226" s="13">
        <v>-1</v>
      </c>
      <c r="N226" s="6">
        <f>L226*0.75</f>
        <v>-6.7050000000000001</v>
      </c>
      <c r="O226" s="13">
        <v>1</v>
      </c>
      <c r="P226" s="18">
        <v>0</v>
      </c>
      <c r="Q226" s="18">
        <f>I226*P226</f>
        <v>0</v>
      </c>
      <c r="R226" s="18">
        <f>N226-Q226</f>
        <v>-6.7050000000000001</v>
      </c>
    </row>
    <row r="227" spans="1:18" ht="15.75" customHeight="1" outlineLevel="2" x14ac:dyDescent="0.2">
      <c r="A227" s="5" t="s">
        <v>1796</v>
      </c>
      <c r="B227" s="5" t="s">
        <v>1800</v>
      </c>
      <c r="C227" s="5" t="s">
        <v>1801</v>
      </c>
      <c r="D227" s="5" t="s">
        <v>85</v>
      </c>
      <c r="E227" s="5" t="s">
        <v>1802</v>
      </c>
      <c r="F227" s="5" t="s">
        <v>1193</v>
      </c>
      <c r="G227" s="5">
        <v>54.99</v>
      </c>
      <c r="H227" s="6">
        <v>0</v>
      </c>
      <c r="I227" s="13">
        <v>0</v>
      </c>
      <c r="J227" s="6">
        <v>19.8</v>
      </c>
      <c r="K227" s="13">
        <v>3</v>
      </c>
      <c r="L227" s="6">
        <v>-19.8</v>
      </c>
      <c r="M227" s="13">
        <v>-3</v>
      </c>
      <c r="N227" s="6">
        <f>L227*0.75</f>
        <v>-14.850000000000001</v>
      </c>
      <c r="O227" s="13">
        <v>1</v>
      </c>
      <c r="P227" s="18">
        <v>0</v>
      </c>
      <c r="Q227" s="18">
        <f>I227*P227</f>
        <v>0</v>
      </c>
      <c r="R227" s="18">
        <f>N227-Q227</f>
        <v>-14.850000000000001</v>
      </c>
    </row>
    <row r="228" spans="1:18" ht="15.75" customHeight="1" outlineLevel="2" x14ac:dyDescent="0.2">
      <c r="A228" s="5" t="s">
        <v>1830</v>
      </c>
      <c r="B228" s="5" t="s">
        <v>1831</v>
      </c>
      <c r="C228" s="5" t="s">
        <v>1832</v>
      </c>
      <c r="D228" s="5" t="s">
        <v>85</v>
      </c>
      <c r="E228" s="5"/>
      <c r="F228" s="5" t="s">
        <v>1193</v>
      </c>
      <c r="G228" s="5">
        <v>64.989999999999995</v>
      </c>
      <c r="H228" s="6">
        <v>59.8</v>
      </c>
      <c r="I228" s="13">
        <v>7</v>
      </c>
      <c r="J228" s="6">
        <v>0</v>
      </c>
      <c r="K228" s="13">
        <v>0</v>
      </c>
      <c r="L228" s="6">
        <v>59.8</v>
      </c>
      <c r="M228" s="13">
        <v>7</v>
      </c>
      <c r="N228" s="6">
        <f>L228*0.75</f>
        <v>44.849999999999994</v>
      </c>
      <c r="O228" s="13">
        <v>1</v>
      </c>
      <c r="P228" s="18">
        <v>0</v>
      </c>
      <c r="Q228" s="18">
        <f>I228*P228</f>
        <v>0</v>
      </c>
      <c r="R228" s="18">
        <f>N228-Q228</f>
        <v>44.849999999999994</v>
      </c>
    </row>
    <row r="229" spans="1:18" ht="15.75" customHeight="1" outlineLevel="2" x14ac:dyDescent="0.2">
      <c r="A229" s="5" t="s">
        <v>1843</v>
      </c>
      <c r="B229" s="5" t="s">
        <v>1847</v>
      </c>
      <c r="C229" s="5" t="s">
        <v>1848</v>
      </c>
      <c r="D229" s="5" t="s">
        <v>85</v>
      </c>
      <c r="E229" s="5" t="s">
        <v>1849</v>
      </c>
      <c r="F229" s="5" t="s">
        <v>1193</v>
      </c>
      <c r="G229" s="5">
        <v>84.99</v>
      </c>
      <c r="H229" s="6">
        <v>21.26</v>
      </c>
      <c r="I229" s="13">
        <v>2</v>
      </c>
      <c r="J229" s="6">
        <v>0</v>
      </c>
      <c r="K229" s="13">
        <v>0</v>
      </c>
      <c r="L229" s="6">
        <v>21.26</v>
      </c>
      <c r="M229" s="13">
        <v>2</v>
      </c>
      <c r="N229" s="6">
        <f>L229*0.75</f>
        <v>15.945</v>
      </c>
      <c r="O229" s="13">
        <v>1</v>
      </c>
      <c r="P229" s="18">
        <v>0</v>
      </c>
      <c r="Q229" s="18">
        <f>I229*P229</f>
        <v>0</v>
      </c>
      <c r="R229" s="18">
        <f>N229-Q229</f>
        <v>15.945</v>
      </c>
    </row>
    <row r="230" spans="1:18" ht="15.75" customHeight="1" outlineLevel="2" x14ac:dyDescent="0.2">
      <c r="A230" s="5" t="s">
        <v>1866</v>
      </c>
      <c r="B230" s="5" t="s">
        <v>1867</v>
      </c>
      <c r="C230" s="5" t="s">
        <v>1868</v>
      </c>
      <c r="D230" s="5" t="s">
        <v>85</v>
      </c>
      <c r="E230" s="5" t="s">
        <v>1869</v>
      </c>
      <c r="F230" s="5" t="s">
        <v>1193</v>
      </c>
      <c r="G230" s="5">
        <v>89.99</v>
      </c>
      <c r="H230" s="6">
        <v>0</v>
      </c>
      <c r="I230" s="13">
        <v>0</v>
      </c>
      <c r="J230" s="6">
        <v>847.55</v>
      </c>
      <c r="K230" s="13">
        <v>6</v>
      </c>
      <c r="L230" s="6">
        <v>-847.55</v>
      </c>
      <c r="M230" s="13">
        <v>-6</v>
      </c>
      <c r="N230" s="6">
        <f>L230*0.75</f>
        <v>-635.66249999999991</v>
      </c>
      <c r="O230" s="13">
        <v>1</v>
      </c>
      <c r="P230" s="18">
        <v>0</v>
      </c>
      <c r="Q230" s="18">
        <f>I230*P230</f>
        <v>0</v>
      </c>
      <c r="R230" s="18">
        <f>N230-Q230</f>
        <v>-635.66249999999991</v>
      </c>
    </row>
    <row r="231" spans="1:18" ht="15.75" customHeight="1" outlineLevel="2" x14ac:dyDescent="0.2">
      <c r="A231" s="5" t="s">
        <v>1877</v>
      </c>
      <c r="B231" s="5" t="s">
        <v>1878</v>
      </c>
      <c r="C231" s="5" t="s">
        <v>1879</v>
      </c>
      <c r="D231" s="5" t="s">
        <v>85</v>
      </c>
      <c r="E231" s="5"/>
      <c r="F231" s="5" t="s">
        <v>1193</v>
      </c>
      <c r="G231" s="5">
        <v>94.99</v>
      </c>
      <c r="H231" s="6">
        <v>194.72</v>
      </c>
      <c r="I231" s="13">
        <v>3</v>
      </c>
      <c r="J231" s="6">
        <v>0</v>
      </c>
      <c r="K231" s="13">
        <v>0</v>
      </c>
      <c r="L231" s="6">
        <v>194.72</v>
      </c>
      <c r="M231" s="13">
        <v>3</v>
      </c>
      <c r="N231" s="6">
        <f>L231*0.75</f>
        <v>146.04</v>
      </c>
      <c r="O231" s="13">
        <v>1</v>
      </c>
      <c r="P231" s="18">
        <v>24</v>
      </c>
      <c r="Q231" s="18">
        <f>I231*P231</f>
        <v>72</v>
      </c>
      <c r="R231" s="18">
        <f>N231-Q231</f>
        <v>74.039999999999992</v>
      </c>
    </row>
    <row r="232" spans="1:18" ht="15.75" customHeight="1" outlineLevel="2" x14ac:dyDescent="0.2">
      <c r="A232" s="5" t="s">
        <v>1877</v>
      </c>
      <c r="B232" s="5" t="s">
        <v>1878</v>
      </c>
      <c r="C232" s="5" t="s">
        <v>1879</v>
      </c>
      <c r="D232" s="5" t="s">
        <v>85</v>
      </c>
      <c r="E232" s="5"/>
      <c r="F232" s="5" t="s">
        <v>1193</v>
      </c>
      <c r="G232" s="5">
        <v>94.99</v>
      </c>
      <c r="H232" s="6">
        <v>70.92</v>
      </c>
      <c r="I232" s="13">
        <v>7</v>
      </c>
      <c r="J232" s="6">
        <v>0</v>
      </c>
      <c r="K232" s="13">
        <v>0</v>
      </c>
      <c r="L232" s="6">
        <v>70.92</v>
      </c>
      <c r="M232" s="13">
        <v>7</v>
      </c>
      <c r="N232" s="6">
        <f>L232*0.75</f>
        <v>53.19</v>
      </c>
      <c r="O232" s="13">
        <v>1</v>
      </c>
      <c r="P232" s="18">
        <v>0</v>
      </c>
      <c r="Q232" s="18">
        <f>I232*P232</f>
        <v>0</v>
      </c>
      <c r="R232" s="18">
        <f>N232-Q232</f>
        <v>53.19</v>
      </c>
    </row>
    <row r="233" spans="1:18" ht="15.75" customHeight="1" outlineLevel="2" x14ac:dyDescent="0.2">
      <c r="A233" s="5" t="s">
        <v>1901</v>
      </c>
      <c r="B233" s="5" t="s">
        <v>1902</v>
      </c>
      <c r="C233" s="5" t="s">
        <v>1903</v>
      </c>
      <c r="D233" s="5" t="s">
        <v>85</v>
      </c>
      <c r="E233" s="5"/>
      <c r="F233" s="5" t="s">
        <v>1193</v>
      </c>
      <c r="G233" s="5">
        <v>79.989999999999995</v>
      </c>
      <c r="H233" s="6">
        <v>111.98</v>
      </c>
      <c r="I233" s="13">
        <v>2</v>
      </c>
      <c r="J233" s="6">
        <v>0</v>
      </c>
      <c r="K233" s="13">
        <v>0</v>
      </c>
      <c r="L233" s="6">
        <v>111.98</v>
      </c>
      <c r="M233" s="13">
        <v>2</v>
      </c>
      <c r="N233" s="6">
        <f>L233*0.75</f>
        <v>83.984999999999999</v>
      </c>
      <c r="O233" s="13">
        <v>1</v>
      </c>
      <c r="P233" s="18">
        <v>24</v>
      </c>
      <c r="Q233" s="18">
        <f>I233*P233</f>
        <v>48</v>
      </c>
      <c r="R233" s="18">
        <f>N233-Q233</f>
        <v>35.984999999999999</v>
      </c>
    </row>
    <row r="234" spans="1:18" ht="15.75" customHeight="1" outlineLevel="2" x14ac:dyDescent="0.2">
      <c r="A234" s="5" t="s">
        <v>1901</v>
      </c>
      <c r="B234" s="5" t="s">
        <v>1902</v>
      </c>
      <c r="C234" s="5" t="s">
        <v>1903</v>
      </c>
      <c r="D234" s="5" t="s">
        <v>85</v>
      </c>
      <c r="E234" s="5"/>
      <c r="F234" s="5" t="s">
        <v>1193</v>
      </c>
      <c r="G234" s="5">
        <v>79.989999999999995</v>
      </c>
      <c r="H234" s="6">
        <v>84.2</v>
      </c>
      <c r="I234" s="13">
        <v>10</v>
      </c>
      <c r="J234" s="6">
        <v>0</v>
      </c>
      <c r="K234" s="13">
        <v>0</v>
      </c>
      <c r="L234" s="6">
        <v>84.2</v>
      </c>
      <c r="M234" s="13">
        <v>10</v>
      </c>
      <c r="N234" s="6">
        <f>L234*0.75</f>
        <v>63.150000000000006</v>
      </c>
      <c r="O234" s="13">
        <v>1</v>
      </c>
      <c r="P234" s="18">
        <v>0</v>
      </c>
      <c r="Q234" s="18">
        <f>I234*P234</f>
        <v>0</v>
      </c>
      <c r="R234" s="18">
        <f>N234-Q234</f>
        <v>63.150000000000006</v>
      </c>
    </row>
    <row r="235" spans="1:18" ht="15.75" customHeight="1" outlineLevel="2" x14ac:dyDescent="0.2">
      <c r="A235" s="5" t="s">
        <v>1915</v>
      </c>
      <c r="B235" s="5" t="s">
        <v>1919</v>
      </c>
      <c r="C235" s="5" t="s">
        <v>1920</v>
      </c>
      <c r="D235" s="5" t="s">
        <v>85</v>
      </c>
      <c r="E235" s="5" t="s">
        <v>1921</v>
      </c>
      <c r="F235" s="5" t="s">
        <v>1193</v>
      </c>
      <c r="G235" s="5">
        <v>99.99</v>
      </c>
      <c r="H235" s="6">
        <v>0</v>
      </c>
      <c r="I235" s="13">
        <v>0</v>
      </c>
      <c r="J235" s="6">
        <v>428.8</v>
      </c>
      <c r="K235" s="13">
        <v>29</v>
      </c>
      <c r="L235" s="6">
        <v>-428.8</v>
      </c>
      <c r="M235" s="13">
        <v>-29</v>
      </c>
      <c r="N235" s="6">
        <f>L235*0.75</f>
        <v>-321.60000000000002</v>
      </c>
      <c r="O235" s="13">
        <v>1</v>
      </c>
      <c r="P235" s="18">
        <v>0</v>
      </c>
      <c r="Q235" s="18">
        <f>I235*P235</f>
        <v>0</v>
      </c>
      <c r="R235" s="18">
        <f>N235-Q235</f>
        <v>-321.60000000000002</v>
      </c>
    </row>
    <row r="236" spans="1:18" ht="15.75" customHeight="1" outlineLevel="2" x14ac:dyDescent="0.2">
      <c r="A236" s="5" t="s">
        <v>1930</v>
      </c>
      <c r="B236" s="5" t="s">
        <v>1933</v>
      </c>
      <c r="C236" s="5" t="s">
        <v>1934</v>
      </c>
      <c r="D236" s="5" t="s">
        <v>85</v>
      </c>
      <c r="E236" s="5"/>
      <c r="F236" s="5" t="s">
        <v>1193</v>
      </c>
      <c r="G236" s="5">
        <v>59.99</v>
      </c>
      <c r="H236" s="6">
        <v>385.61</v>
      </c>
      <c r="I236" s="13">
        <v>54</v>
      </c>
      <c r="J236" s="6">
        <v>0</v>
      </c>
      <c r="K236" s="13">
        <v>0</v>
      </c>
      <c r="L236" s="6">
        <v>385.61</v>
      </c>
      <c r="M236" s="13">
        <v>54</v>
      </c>
      <c r="N236" s="6">
        <f>L236*0.75</f>
        <v>289.20749999999998</v>
      </c>
      <c r="O236" s="13">
        <v>1</v>
      </c>
      <c r="P236" s="18">
        <v>0</v>
      </c>
      <c r="Q236" s="18">
        <f>I236*P236</f>
        <v>0</v>
      </c>
      <c r="R236" s="18">
        <f>N236-Q236</f>
        <v>289.20749999999998</v>
      </c>
    </row>
    <row r="237" spans="1:18" ht="15.75" customHeight="1" outlineLevel="2" x14ac:dyDescent="0.2">
      <c r="A237" s="5" t="s">
        <v>1948</v>
      </c>
      <c r="B237" s="5" t="s">
        <v>1949</v>
      </c>
      <c r="C237" s="5" t="s">
        <v>1950</v>
      </c>
      <c r="D237" s="5" t="s">
        <v>85</v>
      </c>
      <c r="E237" s="5" t="s">
        <v>1951</v>
      </c>
      <c r="F237" s="5" t="s">
        <v>1193</v>
      </c>
      <c r="G237" s="5">
        <v>64.989999999999995</v>
      </c>
      <c r="H237" s="6">
        <v>0</v>
      </c>
      <c r="I237" s="13">
        <v>0</v>
      </c>
      <c r="J237" s="6">
        <v>17.55</v>
      </c>
      <c r="K237" s="13">
        <v>2</v>
      </c>
      <c r="L237" s="6">
        <v>-17.55</v>
      </c>
      <c r="M237" s="13">
        <v>-2</v>
      </c>
      <c r="N237" s="6">
        <f>L237*0.75</f>
        <v>-13.162500000000001</v>
      </c>
      <c r="O237" s="13">
        <v>1</v>
      </c>
      <c r="P237" s="18">
        <v>0</v>
      </c>
      <c r="Q237" s="18">
        <f>I237*P237</f>
        <v>0</v>
      </c>
      <c r="R237" s="18">
        <f>N237-Q237</f>
        <v>-13.162500000000001</v>
      </c>
    </row>
    <row r="238" spans="1:18" ht="15.75" customHeight="1" outlineLevel="2" x14ac:dyDescent="0.2">
      <c r="A238" s="5" t="s">
        <v>1966</v>
      </c>
      <c r="B238" s="5" t="s">
        <v>1967</v>
      </c>
      <c r="C238" s="5" t="s">
        <v>1968</v>
      </c>
      <c r="D238" s="5" t="s">
        <v>85</v>
      </c>
      <c r="E238" s="5" t="s">
        <v>1969</v>
      </c>
      <c r="F238" s="5" t="s">
        <v>1193</v>
      </c>
      <c r="G238" s="5">
        <v>64.989999999999995</v>
      </c>
      <c r="H238" s="6">
        <v>0</v>
      </c>
      <c r="I238" s="13">
        <v>0</v>
      </c>
      <c r="J238" s="6">
        <v>50.38</v>
      </c>
      <c r="K238" s="13">
        <v>6</v>
      </c>
      <c r="L238" s="6">
        <v>-50.38</v>
      </c>
      <c r="M238" s="13">
        <v>-6</v>
      </c>
      <c r="N238" s="6">
        <f>L238*0.75</f>
        <v>-37.785000000000004</v>
      </c>
      <c r="O238" s="13">
        <v>1</v>
      </c>
      <c r="P238" s="18">
        <v>0</v>
      </c>
      <c r="Q238" s="18">
        <f>I238*P238</f>
        <v>0</v>
      </c>
      <c r="R238" s="18">
        <f>N238-Q238</f>
        <v>-37.785000000000004</v>
      </c>
    </row>
    <row r="239" spans="1:18" ht="15.75" customHeight="1" outlineLevel="2" x14ac:dyDescent="0.2">
      <c r="A239" s="5" t="s">
        <v>1966</v>
      </c>
      <c r="B239" s="5" t="s">
        <v>1967</v>
      </c>
      <c r="C239" s="5" t="s">
        <v>1968</v>
      </c>
      <c r="D239" s="5" t="s">
        <v>85</v>
      </c>
      <c r="E239" s="5" t="s">
        <v>1969</v>
      </c>
      <c r="F239" s="5" t="s">
        <v>1193</v>
      </c>
      <c r="G239" s="5">
        <v>64.989999999999995</v>
      </c>
      <c r="H239" s="6">
        <v>16.899999999999999</v>
      </c>
      <c r="I239" s="13">
        <v>2</v>
      </c>
      <c r="J239" s="6">
        <v>0</v>
      </c>
      <c r="K239" s="13">
        <v>0</v>
      </c>
      <c r="L239" s="6">
        <v>16.899999999999999</v>
      </c>
      <c r="M239" s="13">
        <v>2</v>
      </c>
      <c r="N239" s="6">
        <f>L239*0.75</f>
        <v>12.674999999999999</v>
      </c>
      <c r="O239" s="13">
        <v>1</v>
      </c>
      <c r="P239" s="18">
        <v>0</v>
      </c>
      <c r="Q239" s="18">
        <f>I239*P239</f>
        <v>0</v>
      </c>
      <c r="R239" s="18">
        <f>N239-Q239</f>
        <v>12.674999999999999</v>
      </c>
    </row>
    <row r="240" spans="1:18" ht="15.75" customHeight="1" outlineLevel="2" x14ac:dyDescent="0.2">
      <c r="A240" s="5" t="s">
        <v>1981</v>
      </c>
      <c r="B240" s="5" t="s">
        <v>1982</v>
      </c>
      <c r="C240" s="5" t="s">
        <v>1983</v>
      </c>
      <c r="D240" s="5" t="s">
        <v>85</v>
      </c>
      <c r="E240" s="5" t="s">
        <v>1984</v>
      </c>
      <c r="F240" s="5" t="s">
        <v>1193</v>
      </c>
      <c r="G240" s="5">
        <v>74.989999999999995</v>
      </c>
      <c r="H240" s="6">
        <v>0</v>
      </c>
      <c r="I240" s="13">
        <v>0</v>
      </c>
      <c r="J240" s="6">
        <v>91.8</v>
      </c>
      <c r="K240" s="13">
        <v>14</v>
      </c>
      <c r="L240" s="6">
        <v>-91.8</v>
      </c>
      <c r="M240" s="13">
        <v>-14</v>
      </c>
      <c r="N240" s="6">
        <f>L240*0.75</f>
        <v>-68.849999999999994</v>
      </c>
      <c r="O240" s="13">
        <v>1</v>
      </c>
      <c r="P240" s="18">
        <v>0</v>
      </c>
      <c r="Q240" s="18">
        <f>I240*P240</f>
        <v>0</v>
      </c>
      <c r="R240" s="18">
        <f>N240-Q240</f>
        <v>-68.849999999999994</v>
      </c>
    </row>
    <row r="241" spans="1:18" ht="15.75" customHeight="1" outlineLevel="2" x14ac:dyDescent="0.2">
      <c r="A241" s="5" t="s">
        <v>1989</v>
      </c>
      <c r="B241" s="5" t="s">
        <v>1993</v>
      </c>
      <c r="C241" s="5" t="s">
        <v>1994</v>
      </c>
      <c r="D241" s="5" t="s">
        <v>85</v>
      </c>
      <c r="E241" s="5" t="s">
        <v>1995</v>
      </c>
      <c r="F241" s="5" t="s">
        <v>1193</v>
      </c>
      <c r="G241" s="5">
        <v>84.99</v>
      </c>
      <c r="H241" s="6">
        <v>0</v>
      </c>
      <c r="I241" s="13">
        <v>0</v>
      </c>
      <c r="J241" s="6">
        <v>49.3</v>
      </c>
      <c r="K241" s="13">
        <v>4</v>
      </c>
      <c r="L241" s="6">
        <v>-49.3</v>
      </c>
      <c r="M241" s="13">
        <v>-4</v>
      </c>
      <c r="N241" s="6">
        <f>L241*0.75</f>
        <v>-36.974999999999994</v>
      </c>
      <c r="O241" s="13">
        <v>1</v>
      </c>
      <c r="P241" s="18">
        <v>0</v>
      </c>
      <c r="Q241" s="18">
        <f>I241*P241</f>
        <v>0</v>
      </c>
      <c r="R241" s="18">
        <f>N241-Q241</f>
        <v>-36.974999999999994</v>
      </c>
    </row>
    <row r="242" spans="1:18" ht="15.75" customHeight="1" outlineLevel="2" x14ac:dyDescent="0.2">
      <c r="A242" s="5" t="s">
        <v>2012</v>
      </c>
      <c r="B242" s="5" t="s">
        <v>2013</v>
      </c>
      <c r="C242" s="5" t="s">
        <v>2014</v>
      </c>
      <c r="D242" s="5" t="s">
        <v>85</v>
      </c>
      <c r="E242" s="5"/>
      <c r="F242" s="5" t="s">
        <v>1193</v>
      </c>
      <c r="G242" s="5">
        <v>79.989999999999995</v>
      </c>
      <c r="H242" s="6">
        <v>11.52</v>
      </c>
      <c r="I242" s="13">
        <v>1</v>
      </c>
      <c r="J242" s="6">
        <v>0</v>
      </c>
      <c r="K242" s="13">
        <v>0</v>
      </c>
      <c r="L242" s="6">
        <v>11.52</v>
      </c>
      <c r="M242" s="13">
        <v>1</v>
      </c>
      <c r="N242" s="6">
        <f>L242*0.75</f>
        <v>8.64</v>
      </c>
      <c r="O242" s="13">
        <v>1</v>
      </c>
      <c r="P242" s="18">
        <v>0</v>
      </c>
      <c r="Q242" s="18">
        <f>I242*P242</f>
        <v>0</v>
      </c>
      <c r="R242" s="18">
        <f>N242-Q242</f>
        <v>8.64</v>
      </c>
    </row>
    <row r="243" spans="1:18" ht="15.75" customHeight="1" outlineLevel="2" x14ac:dyDescent="0.2">
      <c r="A243" s="5" t="s">
        <v>2029</v>
      </c>
      <c r="B243" s="5" t="s">
        <v>2030</v>
      </c>
      <c r="C243" s="5" t="s">
        <v>2031</v>
      </c>
      <c r="D243" s="5" t="s">
        <v>85</v>
      </c>
      <c r="E243" s="5"/>
      <c r="F243" s="5" t="s">
        <v>1193</v>
      </c>
      <c r="G243" s="5">
        <v>79.989999999999995</v>
      </c>
      <c r="H243" s="6">
        <v>135.97999999999999</v>
      </c>
      <c r="I243" s="13">
        <v>2</v>
      </c>
      <c r="J243" s="6">
        <v>0</v>
      </c>
      <c r="K243" s="13">
        <v>0</v>
      </c>
      <c r="L243" s="6">
        <v>135.97999999999999</v>
      </c>
      <c r="M243" s="13">
        <v>2</v>
      </c>
      <c r="N243" s="6">
        <f>L243*0.75</f>
        <v>101.98499999999999</v>
      </c>
      <c r="O243" s="13">
        <v>1</v>
      </c>
      <c r="P243" s="18">
        <v>24</v>
      </c>
      <c r="Q243" s="18">
        <f>I243*P243</f>
        <v>48</v>
      </c>
      <c r="R243" s="18">
        <f>N243-Q243</f>
        <v>53.984999999999985</v>
      </c>
    </row>
    <row r="244" spans="1:18" ht="15.75" customHeight="1" outlineLevel="2" x14ac:dyDescent="0.2">
      <c r="A244" s="5" t="s">
        <v>2029</v>
      </c>
      <c r="B244" s="5" t="s">
        <v>2030</v>
      </c>
      <c r="C244" s="5" t="s">
        <v>2031</v>
      </c>
      <c r="D244" s="5" t="s">
        <v>85</v>
      </c>
      <c r="E244" s="5"/>
      <c r="F244" s="5" t="s">
        <v>1193</v>
      </c>
      <c r="G244" s="5">
        <v>79.989999999999995</v>
      </c>
      <c r="H244" s="6">
        <v>74.040000000000006</v>
      </c>
      <c r="I244" s="13">
        <v>9</v>
      </c>
      <c r="J244" s="6">
        <v>0</v>
      </c>
      <c r="K244" s="13">
        <v>0</v>
      </c>
      <c r="L244" s="6">
        <v>74.040000000000006</v>
      </c>
      <c r="M244" s="13">
        <v>9</v>
      </c>
      <c r="N244" s="6">
        <f>L244*0.75</f>
        <v>55.53</v>
      </c>
      <c r="O244" s="13">
        <v>1</v>
      </c>
      <c r="P244" s="18">
        <v>0</v>
      </c>
      <c r="Q244" s="18">
        <f>I244*P244</f>
        <v>0</v>
      </c>
      <c r="R244" s="18">
        <f>N244-Q244</f>
        <v>55.53</v>
      </c>
    </row>
    <row r="245" spans="1:18" ht="15.75" customHeight="1" outlineLevel="2" x14ac:dyDescent="0.2">
      <c r="A245" s="5" t="s">
        <v>2032</v>
      </c>
      <c r="B245" s="5" t="s">
        <v>2033</v>
      </c>
      <c r="C245" s="5" t="s">
        <v>2034</v>
      </c>
      <c r="D245" s="5" t="s">
        <v>85</v>
      </c>
      <c r="E245" s="5" t="s">
        <v>2035</v>
      </c>
      <c r="F245" s="5" t="s">
        <v>1193</v>
      </c>
      <c r="G245" s="5">
        <v>94.99</v>
      </c>
      <c r="H245" s="6">
        <v>0</v>
      </c>
      <c r="I245" s="13">
        <v>0</v>
      </c>
      <c r="J245" s="6">
        <v>19</v>
      </c>
      <c r="K245" s="13">
        <v>1</v>
      </c>
      <c r="L245" s="6">
        <v>-19</v>
      </c>
      <c r="M245" s="13">
        <v>-1</v>
      </c>
      <c r="N245" s="6">
        <f>L245*0.75</f>
        <v>-14.25</v>
      </c>
      <c r="O245" s="13">
        <v>1</v>
      </c>
      <c r="P245" s="18">
        <v>0</v>
      </c>
      <c r="Q245" s="18">
        <f>I245*P245</f>
        <v>0</v>
      </c>
      <c r="R245" s="18">
        <f>N245-Q245</f>
        <v>-14.25</v>
      </c>
    </row>
    <row r="246" spans="1:18" ht="15.75" customHeight="1" outlineLevel="2" x14ac:dyDescent="0.2">
      <c r="A246" s="5" t="s">
        <v>2047</v>
      </c>
      <c r="B246" s="5" t="s">
        <v>2048</v>
      </c>
      <c r="C246" s="5" t="s">
        <v>2049</v>
      </c>
      <c r="D246" s="5" t="s">
        <v>85</v>
      </c>
      <c r="E246" s="5"/>
      <c r="F246" s="5" t="s">
        <v>1193</v>
      </c>
      <c r="G246" s="5">
        <v>64.989999999999995</v>
      </c>
      <c r="H246" s="6">
        <v>0.13</v>
      </c>
      <c r="I246" s="13">
        <v>0</v>
      </c>
      <c r="J246" s="6">
        <v>0</v>
      </c>
      <c r="K246" s="13">
        <v>0</v>
      </c>
      <c r="L246" s="6">
        <v>0.13</v>
      </c>
      <c r="M246" s="13">
        <v>0</v>
      </c>
      <c r="N246" s="6">
        <f>L246*0.75</f>
        <v>9.7500000000000003E-2</v>
      </c>
      <c r="O246" s="13">
        <v>1</v>
      </c>
      <c r="P246" s="18">
        <v>0</v>
      </c>
      <c r="Q246" s="18">
        <f>I246*P246</f>
        <v>0</v>
      </c>
      <c r="R246" s="18">
        <f>N246-Q246</f>
        <v>9.7500000000000003E-2</v>
      </c>
    </row>
    <row r="247" spans="1:18" ht="15.75" customHeight="1" outlineLevel="2" x14ac:dyDescent="0.2">
      <c r="A247" s="5" t="s">
        <v>2059</v>
      </c>
      <c r="B247" s="5" t="s">
        <v>2060</v>
      </c>
      <c r="C247" s="5" t="s">
        <v>2061</v>
      </c>
      <c r="D247" s="5" t="s">
        <v>85</v>
      </c>
      <c r="E247" s="5"/>
      <c r="F247" s="5" t="s">
        <v>1193</v>
      </c>
      <c r="G247" s="5">
        <v>99.99</v>
      </c>
      <c r="H247" s="6">
        <v>69.989999999999995</v>
      </c>
      <c r="I247" s="13">
        <v>1</v>
      </c>
      <c r="J247" s="6">
        <v>0</v>
      </c>
      <c r="K247" s="13">
        <v>0</v>
      </c>
      <c r="L247" s="6">
        <v>69.989999999999995</v>
      </c>
      <c r="M247" s="13">
        <v>1</v>
      </c>
      <c r="N247" s="6">
        <f>L247*0.75</f>
        <v>52.492499999999993</v>
      </c>
      <c r="O247" s="13">
        <v>1</v>
      </c>
      <c r="P247" s="18">
        <v>24</v>
      </c>
      <c r="Q247" s="18">
        <f>I247*P247</f>
        <v>24</v>
      </c>
      <c r="R247" s="18">
        <f>N247-Q247</f>
        <v>28.492499999999993</v>
      </c>
    </row>
    <row r="248" spans="1:18" ht="15.75" customHeight="1" outlineLevel="2" x14ac:dyDescent="0.2">
      <c r="A248" s="5" t="s">
        <v>2059</v>
      </c>
      <c r="B248" s="5" t="s">
        <v>2060</v>
      </c>
      <c r="C248" s="5" t="s">
        <v>2061</v>
      </c>
      <c r="D248" s="5" t="s">
        <v>85</v>
      </c>
      <c r="E248" s="5"/>
      <c r="F248" s="5" t="s">
        <v>1193</v>
      </c>
      <c r="G248" s="5">
        <v>99.99</v>
      </c>
      <c r="H248" s="6">
        <v>259.18</v>
      </c>
      <c r="I248" s="13">
        <v>21</v>
      </c>
      <c r="J248" s="6">
        <v>0</v>
      </c>
      <c r="K248" s="13">
        <v>0</v>
      </c>
      <c r="L248" s="6">
        <v>259.18</v>
      </c>
      <c r="M248" s="13">
        <v>21</v>
      </c>
      <c r="N248" s="6">
        <f>L248*0.75</f>
        <v>194.38499999999999</v>
      </c>
      <c r="O248" s="13">
        <v>1</v>
      </c>
      <c r="P248" s="18">
        <v>0</v>
      </c>
      <c r="Q248" s="18">
        <f>I248*P248</f>
        <v>0</v>
      </c>
      <c r="R248" s="18">
        <f>N248-Q248</f>
        <v>194.38499999999999</v>
      </c>
    </row>
    <row r="249" spans="1:18" ht="15.75" customHeight="1" outlineLevel="2" x14ac:dyDescent="0.2">
      <c r="A249" s="5" t="s">
        <v>2066</v>
      </c>
      <c r="B249" s="5" t="s">
        <v>2067</v>
      </c>
      <c r="C249" s="5" t="s">
        <v>2068</v>
      </c>
      <c r="D249" s="5" t="s">
        <v>85</v>
      </c>
      <c r="E249" s="5" t="s">
        <v>2069</v>
      </c>
      <c r="F249" s="5" t="s">
        <v>1193</v>
      </c>
      <c r="G249" s="5">
        <v>64.989999999999995</v>
      </c>
      <c r="H249" s="6">
        <v>0</v>
      </c>
      <c r="I249" s="13">
        <v>0</v>
      </c>
      <c r="J249" s="6">
        <v>170.78</v>
      </c>
      <c r="K249" s="13">
        <v>12</v>
      </c>
      <c r="L249" s="6">
        <v>-170.78</v>
      </c>
      <c r="M249" s="13">
        <v>-12</v>
      </c>
      <c r="N249" s="6">
        <f>L249*0.75</f>
        <v>-128.08500000000001</v>
      </c>
      <c r="O249" s="13">
        <v>1</v>
      </c>
      <c r="P249" s="18">
        <v>0</v>
      </c>
      <c r="Q249" s="18">
        <f>I249*P249</f>
        <v>0</v>
      </c>
      <c r="R249" s="18">
        <f>N249-Q249</f>
        <v>-128.08500000000001</v>
      </c>
    </row>
    <row r="250" spans="1:18" ht="15.75" customHeight="1" outlineLevel="2" x14ac:dyDescent="0.2">
      <c r="A250" s="5" t="s">
        <v>2066</v>
      </c>
      <c r="B250" s="5" t="s">
        <v>2067</v>
      </c>
      <c r="C250" s="5" t="s">
        <v>2068</v>
      </c>
      <c r="D250" s="5" t="s">
        <v>85</v>
      </c>
      <c r="E250" s="5" t="s">
        <v>2069</v>
      </c>
      <c r="F250" s="5" t="s">
        <v>1193</v>
      </c>
      <c r="G250" s="5">
        <v>64.989999999999995</v>
      </c>
      <c r="H250" s="6">
        <v>93.6</v>
      </c>
      <c r="I250" s="13">
        <v>10</v>
      </c>
      <c r="J250" s="6">
        <v>0</v>
      </c>
      <c r="K250" s="13">
        <v>0</v>
      </c>
      <c r="L250" s="6">
        <v>93.6</v>
      </c>
      <c r="M250" s="13">
        <v>10</v>
      </c>
      <c r="N250" s="6">
        <f>L250*0.75</f>
        <v>70.199999999999989</v>
      </c>
      <c r="O250" s="13">
        <v>1</v>
      </c>
      <c r="P250" s="18">
        <v>0</v>
      </c>
      <c r="Q250" s="18">
        <f>I250*P250</f>
        <v>0</v>
      </c>
      <c r="R250" s="18">
        <f>N250-Q250</f>
        <v>70.199999999999989</v>
      </c>
    </row>
    <row r="251" spans="1:18" ht="15.75" customHeight="1" outlineLevel="2" x14ac:dyDescent="0.2">
      <c r="A251" s="5" t="s">
        <v>2070</v>
      </c>
      <c r="B251" s="5" t="s">
        <v>2071</v>
      </c>
      <c r="C251" s="5" t="s">
        <v>2072</v>
      </c>
      <c r="D251" s="5" t="s">
        <v>85</v>
      </c>
      <c r="E251" s="5" t="s">
        <v>2073</v>
      </c>
      <c r="F251" s="5" t="s">
        <v>1193</v>
      </c>
      <c r="G251" s="5">
        <v>89.99</v>
      </c>
      <c r="H251" s="6">
        <v>0</v>
      </c>
      <c r="I251" s="13">
        <v>0</v>
      </c>
      <c r="J251" s="6">
        <v>21.6</v>
      </c>
      <c r="K251" s="13">
        <v>2</v>
      </c>
      <c r="L251" s="6">
        <v>-21.6</v>
      </c>
      <c r="M251" s="13">
        <v>-2</v>
      </c>
      <c r="N251" s="6">
        <f>L251*0.75</f>
        <v>-16.200000000000003</v>
      </c>
      <c r="O251" s="13">
        <v>1</v>
      </c>
      <c r="P251" s="18">
        <v>0</v>
      </c>
      <c r="Q251" s="18">
        <f>I251*P251</f>
        <v>0</v>
      </c>
      <c r="R251" s="18">
        <f>N251-Q251</f>
        <v>-16.200000000000003</v>
      </c>
    </row>
    <row r="252" spans="1:18" ht="15.75" customHeight="1" outlineLevel="2" x14ac:dyDescent="0.2">
      <c r="A252" s="5" t="s">
        <v>2091</v>
      </c>
      <c r="B252" s="5" t="s">
        <v>2092</v>
      </c>
      <c r="C252" s="5" t="s">
        <v>2093</v>
      </c>
      <c r="D252" s="5" t="s">
        <v>85</v>
      </c>
      <c r="E252" s="5" t="s">
        <v>2094</v>
      </c>
      <c r="F252" s="5" t="s">
        <v>1193</v>
      </c>
      <c r="G252" s="5">
        <v>64.989999999999995</v>
      </c>
      <c r="H252" s="6">
        <v>0</v>
      </c>
      <c r="I252" s="13">
        <v>0</v>
      </c>
      <c r="J252" s="6">
        <v>7.8</v>
      </c>
      <c r="K252" s="13">
        <v>1</v>
      </c>
      <c r="L252" s="6">
        <v>-7.8</v>
      </c>
      <c r="M252" s="13">
        <v>-1</v>
      </c>
      <c r="N252" s="6">
        <f>L252*0.75</f>
        <v>-5.85</v>
      </c>
      <c r="O252" s="13">
        <v>1</v>
      </c>
      <c r="P252" s="18">
        <v>0</v>
      </c>
      <c r="Q252" s="18">
        <f>I252*P252</f>
        <v>0</v>
      </c>
      <c r="R252" s="18">
        <f>N252-Q252</f>
        <v>-5.85</v>
      </c>
    </row>
    <row r="253" spans="1:18" ht="15.75" customHeight="1" outlineLevel="2" x14ac:dyDescent="0.2">
      <c r="A253" s="5" t="s">
        <v>2095</v>
      </c>
      <c r="B253" s="5" t="s">
        <v>2099</v>
      </c>
      <c r="C253" s="5" t="s">
        <v>2100</v>
      </c>
      <c r="D253" s="5" t="s">
        <v>85</v>
      </c>
      <c r="E253" s="5" t="s">
        <v>2101</v>
      </c>
      <c r="F253" s="5" t="s">
        <v>1193</v>
      </c>
      <c r="G253" s="5">
        <v>49.99</v>
      </c>
      <c r="H253" s="6">
        <v>0</v>
      </c>
      <c r="I253" s="13">
        <v>0</v>
      </c>
      <c r="J253" s="6">
        <v>16</v>
      </c>
      <c r="K253" s="13">
        <v>2</v>
      </c>
      <c r="L253" s="6">
        <v>-16</v>
      </c>
      <c r="M253" s="13">
        <v>-2</v>
      </c>
      <c r="N253" s="6">
        <f>L253*0.75</f>
        <v>-12</v>
      </c>
      <c r="O253" s="13">
        <v>1</v>
      </c>
      <c r="P253" s="18">
        <v>0</v>
      </c>
      <c r="Q253" s="18">
        <f>I253*P253</f>
        <v>0</v>
      </c>
      <c r="R253" s="18">
        <f>N253-Q253</f>
        <v>-12</v>
      </c>
    </row>
    <row r="254" spans="1:18" ht="15.75" customHeight="1" outlineLevel="2" x14ac:dyDescent="0.2">
      <c r="A254" s="5" t="s">
        <v>2095</v>
      </c>
      <c r="B254" s="5" t="s">
        <v>2099</v>
      </c>
      <c r="C254" s="5" t="s">
        <v>2100</v>
      </c>
      <c r="D254" s="5" t="s">
        <v>85</v>
      </c>
      <c r="E254" s="5" t="s">
        <v>2101</v>
      </c>
      <c r="F254" s="5" t="s">
        <v>1193</v>
      </c>
      <c r="G254" s="5">
        <v>49.99</v>
      </c>
      <c r="H254" s="6">
        <v>8</v>
      </c>
      <c r="I254" s="13">
        <v>1</v>
      </c>
      <c r="J254" s="6">
        <v>0</v>
      </c>
      <c r="K254" s="13">
        <v>0</v>
      </c>
      <c r="L254" s="6">
        <v>8</v>
      </c>
      <c r="M254" s="13">
        <v>1</v>
      </c>
      <c r="N254" s="6">
        <f>L254*0.75</f>
        <v>6</v>
      </c>
      <c r="O254" s="13">
        <v>1</v>
      </c>
      <c r="P254" s="18">
        <v>0</v>
      </c>
      <c r="Q254" s="18">
        <f>I254*P254</f>
        <v>0</v>
      </c>
      <c r="R254" s="18">
        <f>N254-Q254</f>
        <v>6</v>
      </c>
    </row>
    <row r="255" spans="1:18" ht="15.75" customHeight="1" outlineLevel="2" x14ac:dyDescent="0.2">
      <c r="A255" s="5" t="s">
        <v>2123</v>
      </c>
      <c r="B255" s="5" t="s">
        <v>2124</v>
      </c>
      <c r="C255" s="5" t="s">
        <v>2125</v>
      </c>
      <c r="D255" s="5" t="s">
        <v>85</v>
      </c>
      <c r="E255" s="5" t="s">
        <v>2126</v>
      </c>
      <c r="F255" s="5" t="s">
        <v>1193</v>
      </c>
      <c r="G255" s="5">
        <v>74.989999999999995</v>
      </c>
      <c r="H255" s="6">
        <v>0</v>
      </c>
      <c r="I255" s="13">
        <v>0</v>
      </c>
      <c r="J255" s="6">
        <v>276.63</v>
      </c>
      <c r="K255" s="13">
        <v>29</v>
      </c>
      <c r="L255" s="6">
        <v>-276.63</v>
      </c>
      <c r="M255" s="13">
        <v>-29</v>
      </c>
      <c r="N255" s="6">
        <f>L255*0.75</f>
        <v>-207.4725</v>
      </c>
      <c r="O255" s="13">
        <v>1</v>
      </c>
      <c r="P255" s="18">
        <v>0</v>
      </c>
      <c r="Q255" s="18">
        <f>I255*P255</f>
        <v>0</v>
      </c>
      <c r="R255" s="18">
        <f>N255-Q255</f>
        <v>-207.4725</v>
      </c>
    </row>
    <row r="256" spans="1:18" ht="15.75" customHeight="1" outlineLevel="2" x14ac:dyDescent="0.2">
      <c r="A256" s="5" t="s">
        <v>2131</v>
      </c>
      <c r="B256" s="5" t="s">
        <v>2132</v>
      </c>
      <c r="C256" s="5" t="s">
        <v>2133</v>
      </c>
      <c r="D256" s="5" t="s">
        <v>85</v>
      </c>
      <c r="E256" s="5" t="s">
        <v>2134</v>
      </c>
      <c r="F256" s="5" t="s">
        <v>1193</v>
      </c>
      <c r="G256" s="5">
        <v>79.989999999999995</v>
      </c>
      <c r="H256" s="6">
        <v>0</v>
      </c>
      <c r="I256" s="13">
        <v>0</v>
      </c>
      <c r="J256" s="6">
        <v>77.400000000000006</v>
      </c>
      <c r="K256" s="13">
        <v>15</v>
      </c>
      <c r="L256" s="6">
        <v>-77.400000000000006</v>
      </c>
      <c r="M256" s="13">
        <v>-15</v>
      </c>
      <c r="N256" s="6">
        <f>L256*0.75</f>
        <v>-58.050000000000004</v>
      </c>
      <c r="O256" s="13">
        <v>1</v>
      </c>
      <c r="P256" s="18">
        <v>0</v>
      </c>
      <c r="Q256" s="18">
        <f>I256*P256</f>
        <v>0</v>
      </c>
      <c r="R256" s="18">
        <f>N256-Q256</f>
        <v>-58.050000000000004</v>
      </c>
    </row>
    <row r="257" spans="1:18" ht="15.75" customHeight="1" outlineLevel="2" x14ac:dyDescent="0.2">
      <c r="A257" s="5" t="s">
        <v>2139</v>
      </c>
      <c r="B257" s="5" t="s">
        <v>2140</v>
      </c>
      <c r="C257" s="5" t="s">
        <v>2141</v>
      </c>
      <c r="D257" s="5" t="s">
        <v>85</v>
      </c>
      <c r="E257" s="5" t="s">
        <v>2142</v>
      </c>
      <c r="F257" s="5" t="s">
        <v>1193</v>
      </c>
      <c r="G257" s="5">
        <v>64.989999999999995</v>
      </c>
      <c r="H257" s="6">
        <v>0</v>
      </c>
      <c r="I257" s="13">
        <v>0</v>
      </c>
      <c r="J257" s="6">
        <v>41.28</v>
      </c>
      <c r="K257" s="13">
        <v>5</v>
      </c>
      <c r="L257" s="6">
        <v>-41.28</v>
      </c>
      <c r="M257" s="13">
        <v>-5</v>
      </c>
      <c r="N257" s="6">
        <f>L257*0.75</f>
        <v>-30.96</v>
      </c>
      <c r="O257" s="13">
        <v>1</v>
      </c>
      <c r="P257" s="18">
        <v>0</v>
      </c>
      <c r="Q257" s="18">
        <f>I257*P257</f>
        <v>0</v>
      </c>
      <c r="R257" s="18">
        <f>N257-Q257</f>
        <v>-30.96</v>
      </c>
    </row>
    <row r="258" spans="1:18" ht="15.75" customHeight="1" outlineLevel="2" x14ac:dyDescent="0.2">
      <c r="A258" s="5" t="s">
        <v>2155</v>
      </c>
      <c r="B258" s="5" t="s">
        <v>2156</v>
      </c>
      <c r="C258" s="5" t="s">
        <v>2157</v>
      </c>
      <c r="D258" s="5" t="s">
        <v>85</v>
      </c>
      <c r="E258" s="5" t="s">
        <v>2158</v>
      </c>
      <c r="F258" s="5" t="s">
        <v>1193</v>
      </c>
      <c r="G258" s="5">
        <v>79.989999999999995</v>
      </c>
      <c r="H258" s="6">
        <v>0</v>
      </c>
      <c r="I258" s="13">
        <v>0</v>
      </c>
      <c r="J258" s="6">
        <v>101.92</v>
      </c>
      <c r="K258" s="13">
        <v>4</v>
      </c>
      <c r="L258" s="6">
        <v>-101.92</v>
      </c>
      <c r="M258" s="13">
        <v>-4</v>
      </c>
      <c r="N258" s="6">
        <f>L258*0.75</f>
        <v>-76.44</v>
      </c>
      <c r="O258" s="13">
        <v>1</v>
      </c>
      <c r="P258" s="18">
        <v>0</v>
      </c>
      <c r="Q258" s="18">
        <f>I258*P258</f>
        <v>0</v>
      </c>
      <c r="R258" s="18">
        <f>N258-Q258</f>
        <v>-76.44</v>
      </c>
    </row>
    <row r="259" spans="1:18" ht="15.75" customHeight="1" outlineLevel="2" x14ac:dyDescent="0.2">
      <c r="A259" s="5" t="s">
        <v>2177</v>
      </c>
      <c r="B259" s="5" t="s">
        <v>2178</v>
      </c>
      <c r="C259" s="5" t="s">
        <v>2179</v>
      </c>
      <c r="D259" s="5" t="s">
        <v>85</v>
      </c>
      <c r="E259" s="5" t="s">
        <v>2180</v>
      </c>
      <c r="F259" s="5" t="s">
        <v>1193</v>
      </c>
      <c r="G259" s="5">
        <v>99.99</v>
      </c>
      <c r="H259" s="6">
        <v>0</v>
      </c>
      <c r="I259" s="13">
        <v>0</v>
      </c>
      <c r="J259" s="6">
        <v>107</v>
      </c>
      <c r="K259" s="13">
        <v>5</v>
      </c>
      <c r="L259" s="6">
        <v>-107</v>
      </c>
      <c r="M259" s="13">
        <v>-5</v>
      </c>
      <c r="N259" s="6">
        <f>L259*0.75</f>
        <v>-80.25</v>
      </c>
      <c r="O259" s="13">
        <v>1</v>
      </c>
      <c r="P259" s="18">
        <v>0</v>
      </c>
      <c r="Q259" s="18">
        <f>I259*P259</f>
        <v>0</v>
      </c>
      <c r="R259" s="18">
        <f>N259-Q259</f>
        <v>-80.25</v>
      </c>
    </row>
    <row r="260" spans="1:18" ht="15.75" customHeight="1" outlineLevel="2" x14ac:dyDescent="0.2">
      <c r="A260" s="5" t="s">
        <v>2188</v>
      </c>
      <c r="B260" s="5" t="s">
        <v>2189</v>
      </c>
      <c r="C260" s="5" t="s">
        <v>2190</v>
      </c>
      <c r="D260" s="5" t="s">
        <v>85</v>
      </c>
      <c r="E260" s="5"/>
      <c r="F260" s="5" t="s">
        <v>1193</v>
      </c>
      <c r="G260" s="5">
        <v>64.989999999999995</v>
      </c>
      <c r="H260" s="6">
        <v>8.4499999999999993</v>
      </c>
      <c r="I260" s="13">
        <v>1</v>
      </c>
      <c r="J260" s="6">
        <v>0</v>
      </c>
      <c r="K260" s="13">
        <v>0</v>
      </c>
      <c r="L260" s="6">
        <v>8.4499999999999993</v>
      </c>
      <c r="M260" s="13">
        <v>1</v>
      </c>
      <c r="N260" s="6">
        <f>L260*0.75</f>
        <v>6.3374999999999995</v>
      </c>
      <c r="O260" s="13">
        <v>1</v>
      </c>
      <c r="P260" s="18">
        <v>0</v>
      </c>
      <c r="Q260" s="18">
        <f>I260*P260</f>
        <v>0</v>
      </c>
      <c r="R260" s="18">
        <f>N260-Q260</f>
        <v>6.3374999999999995</v>
      </c>
    </row>
    <row r="261" spans="1:18" ht="15.75" customHeight="1" outlineLevel="2" x14ac:dyDescent="0.2">
      <c r="A261" s="5" t="s">
        <v>2237</v>
      </c>
      <c r="B261" s="5" t="s">
        <v>2238</v>
      </c>
      <c r="C261" s="5" t="s">
        <v>2239</v>
      </c>
      <c r="D261" s="5" t="s">
        <v>85</v>
      </c>
      <c r="E261" s="5"/>
      <c r="F261" s="5" t="s">
        <v>1193</v>
      </c>
      <c r="G261" s="5">
        <v>79.989999999999995</v>
      </c>
      <c r="H261" s="6">
        <v>30.39</v>
      </c>
      <c r="I261" s="13">
        <v>3</v>
      </c>
      <c r="J261" s="6">
        <v>0</v>
      </c>
      <c r="K261" s="13">
        <v>0</v>
      </c>
      <c r="L261" s="6">
        <v>30.39</v>
      </c>
      <c r="M261" s="13">
        <v>3</v>
      </c>
      <c r="N261" s="6">
        <f>L261*0.75</f>
        <v>22.7925</v>
      </c>
      <c r="O261" s="13">
        <v>1</v>
      </c>
      <c r="P261" s="18">
        <v>0</v>
      </c>
      <c r="Q261" s="18">
        <f>I261*P261</f>
        <v>0</v>
      </c>
      <c r="R261" s="18">
        <f>N261-Q261</f>
        <v>22.7925</v>
      </c>
    </row>
    <row r="262" spans="1:18" ht="15.75" customHeight="1" outlineLevel="2" x14ac:dyDescent="0.2">
      <c r="A262" s="5" t="s">
        <v>2251</v>
      </c>
      <c r="B262" s="5" t="s">
        <v>2252</v>
      </c>
      <c r="C262" s="5" t="s">
        <v>2253</v>
      </c>
      <c r="D262" s="5" t="s">
        <v>85</v>
      </c>
      <c r="E262" s="5" t="s">
        <v>2254</v>
      </c>
      <c r="F262" s="5" t="s">
        <v>1193</v>
      </c>
      <c r="G262" s="5">
        <v>110.99</v>
      </c>
      <c r="H262" s="6">
        <v>0</v>
      </c>
      <c r="I262" s="13">
        <v>0</v>
      </c>
      <c r="J262" s="6">
        <v>13.32</v>
      </c>
      <c r="K262" s="13">
        <v>1</v>
      </c>
      <c r="L262" s="6">
        <v>-13.32</v>
      </c>
      <c r="M262" s="13">
        <v>-1</v>
      </c>
      <c r="N262" s="6">
        <f>L262*0.75</f>
        <v>-9.99</v>
      </c>
      <c r="O262" s="13">
        <v>1</v>
      </c>
      <c r="P262" s="18">
        <v>0</v>
      </c>
      <c r="Q262" s="18">
        <f>I262*P262</f>
        <v>0</v>
      </c>
      <c r="R262" s="18">
        <f>N262-Q262</f>
        <v>-9.99</v>
      </c>
    </row>
    <row r="263" spans="1:18" ht="15.75" customHeight="1" outlineLevel="2" x14ac:dyDescent="0.2">
      <c r="A263" s="5" t="s">
        <v>2259</v>
      </c>
      <c r="B263" s="5" t="s">
        <v>2260</v>
      </c>
      <c r="C263" s="5" t="s">
        <v>2261</v>
      </c>
      <c r="D263" s="5" t="s">
        <v>85</v>
      </c>
      <c r="E263" s="5" t="s">
        <v>2262</v>
      </c>
      <c r="F263" s="5" t="s">
        <v>1193</v>
      </c>
      <c r="G263" s="5">
        <v>79.989999999999995</v>
      </c>
      <c r="H263" s="6">
        <v>0</v>
      </c>
      <c r="I263" s="13">
        <v>0</v>
      </c>
      <c r="J263" s="6">
        <v>19.2</v>
      </c>
      <c r="K263" s="13">
        <v>2</v>
      </c>
      <c r="L263" s="6">
        <v>-19.2</v>
      </c>
      <c r="M263" s="13">
        <v>-2</v>
      </c>
      <c r="N263" s="6">
        <f>L263*0.75</f>
        <v>-14.399999999999999</v>
      </c>
      <c r="O263" s="13">
        <v>1</v>
      </c>
      <c r="P263" s="18">
        <v>0</v>
      </c>
      <c r="Q263" s="18">
        <f>I263*P263</f>
        <v>0</v>
      </c>
      <c r="R263" s="18">
        <f>N263-Q263</f>
        <v>-14.399999999999999</v>
      </c>
    </row>
    <row r="264" spans="1:18" ht="15.75" customHeight="1" outlineLevel="2" x14ac:dyDescent="0.2">
      <c r="A264" s="5" t="s">
        <v>2272</v>
      </c>
      <c r="B264" s="5" t="s">
        <v>2273</v>
      </c>
      <c r="C264" s="5" t="s">
        <v>2274</v>
      </c>
      <c r="D264" s="5" t="s">
        <v>85</v>
      </c>
      <c r="E264" s="5"/>
      <c r="F264" s="5" t="s">
        <v>1193</v>
      </c>
      <c r="G264" s="5">
        <v>89.99</v>
      </c>
      <c r="H264" s="6">
        <v>62.99</v>
      </c>
      <c r="I264" s="13">
        <v>1</v>
      </c>
      <c r="J264" s="6">
        <v>0</v>
      </c>
      <c r="K264" s="13">
        <v>0</v>
      </c>
      <c r="L264" s="6">
        <v>62.99</v>
      </c>
      <c r="M264" s="13">
        <v>1</v>
      </c>
      <c r="N264" s="6">
        <f>L264*0.75</f>
        <v>47.2425</v>
      </c>
      <c r="O264" s="13">
        <v>1</v>
      </c>
      <c r="P264" s="18">
        <v>24</v>
      </c>
      <c r="Q264" s="18">
        <f>I264*P264</f>
        <v>24</v>
      </c>
      <c r="R264" s="18">
        <f>N264-Q264</f>
        <v>23.2425</v>
      </c>
    </row>
    <row r="265" spans="1:18" ht="15.75" customHeight="1" outlineLevel="2" x14ac:dyDescent="0.2">
      <c r="A265" s="5" t="s">
        <v>2272</v>
      </c>
      <c r="B265" s="5" t="s">
        <v>2273</v>
      </c>
      <c r="C265" s="5" t="s">
        <v>2274</v>
      </c>
      <c r="D265" s="5" t="s">
        <v>85</v>
      </c>
      <c r="E265" s="5"/>
      <c r="F265" s="5" t="s">
        <v>1193</v>
      </c>
      <c r="G265" s="5">
        <v>89.99</v>
      </c>
      <c r="H265" s="6">
        <v>25.8</v>
      </c>
      <c r="I265" s="13">
        <v>3</v>
      </c>
      <c r="J265" s="6">
        <v>0</v>
      </c>
      <c r="K265" s="13">
        <v>0</v>
      </c>
      <c r="L265" s="6">
        <v>25.8</v>
      </c>
      <c r="M265" s="13">
        <v>3</v>
      </c>
      <c r="N265" s="6">
        <f>L265*0.75</f>
        <v>19.350000000000001</v>
      </c>
      <c r="O265" s="13">
        <v>1</v>
      </c>
      <c r="P265" s="18">
        <v>0</v>
      </c>
      <c r="Q265" s="18">
        <f>I265*P265</f>
        <v>0</v>
      </c>
      <c r="R265" s="18">
        <f>N265-Q265</f>
        <v>19.350000000000001</v>
      </c>
    </row>
    <row r="266" spans="1:18" ht="15.75" customHeight="1" outlineLevel="2" x14ac:dyDescent="0.2">
      <c r="A266" s="5" t="s">
        <v>2275</v>
      </c>
      <c r="B266" s="5" t="s">
        <v>2278</v>
      </c>
      <c r="C266" s="5" t="s">
        <v>2279</v>
      </c>
      <c r="D266" s="5" t="s">
        <v>85</v>
      </c>
      <c r="E266" s="5"/>
      <c r="F266" s="5" t="s">
        <v>1193</v>
      </c>
      <c r="G266" s="5">
        <v>99.99</v>
      </c>
      <c r="H266" s="6">
        <v>139.97999999999999</v>
      </c>
      <c r="I266" s="13">
        <v>2</v>
      </c>
      <c r="J266" s="6">
        <v>0</v>
      </c>
      <c r="K266" s="13">
        <v>0</v>
      </c>
      <c r="L266" s="6">
        <v>139.97999999999999</v>
      </c>
      <c r="M266" s="13">
        <v>2</v>
      </c>
      <c r="N266" s="6">
        <f>L266*0.75</f>
        <v>104.98499999999999</v>
      </c>
      <c r="O266" s="13">
        <v>1</v>
      </c>
      <c r="P266" s="18">
        <v>24</v>
      </c>
      <c r="Q266" s="18">
        <f>I266*P266</f>
        <v>48</v>
      </c>
      <c r="R266" s="18">
        <f>N266-Q266</f>
        <v>56.984999999999985</v>
      </c>
    </row>
    <row r="267" spans="1:18" ht="15.75" customHeight="1" outlineLevel="2" x14ac:dyDescent="0.2">
      <c r="A267" s="5" t="s">
        <v>2275</v>
      </c>
      <c r="B267" s="5" t="s">
        <v>2278</v>
      </c>
      <c r="C267" s="5" t="s">
        <v>2279</v>
      </c>
      <c r="D267" s="5" t="s">
        <v>85</v>
      </c>
      <c r="E267" s="5"/>
      <c r="F267" s="5" t="s">
        <v>1193</v>
      </c>
      <c r="G267" s="5">
        <v>99.99</v>
      </c>
      <c r="H267" s="6">
        <v>163.98</v>
      </c>
      <c r="I267" s="13">
        <v>17</v>
      </c>
      <c r="J267" s="6">
        <v>0</v>
      </c>
      <c r="K267" s="13">
        <v>0</v>
      </c>
      <c r="L267" s="6">
        <v>163.98</v>
      </c>
      <c r="M267" s="13">
        <v>17</v>
      </c>
      <c r="N267" s="6">
        <f>L267*0.75</f>
        <v>122.98499999999999</v>
      </c>
      <c r="O267" s="13">
        <v>1</v>
      </c>
      <c r="P267" s="18">
        <v>0</v>
      </c>
      <c r="Q267" s="18">
        <f>I267*P267</f>
        <v>0</v>
      </c>
      <c r="R267" s="18">
        <f>N267-Q267</f>
        <v>122.98499999999999</v>
      </c>
    </row>
    <row r="268" spans="1:18" ht="15.75" customHeight="1" outlineLevel="2" x14ac:dyDescent="0.2">
      <c r="A268" s="5" t="s">
        <v>2309</v>
      </c>
      <c r="B268" s="5" t="s">
        <v>2316</v>
      </c>
      <c r="C268" s="5" t="s">
        <v>2317</v>
      </c>
      <c r="D268" s="5" t="s">
        <v>85</v>
      </c>
      <c r="E268" s="5" t="s">
        <v>2318</v>
      </c>
      <c r="F268" s="5" t="s">
        <v>1193</v>
      </c>
      <c r="G268" s="5">
        <v>69.989999999999995</v>
      </c>
      <c r="H268" s="6">
        <v>0</v>
      </c>
      <c r="I268" s="13">
        <v>0</v>
      </c>
      <c r="J268" s="6">
        <v>117.59</v>
      </c>
      <c r="K268" s="13">
        <v>3</v>
      </c>
      <c r="L268" s="6">
        <v>-117.59</v>
      </c>
      <c r="M268" s="13">
        <v>-3</v>
      </c>
      <c r="N268" s="6">
        <f>L268*0.75</f>
        <v>-88.192499999999995</v>
      </c>
      <c r="O268" s="13">
        <v>1</v>
      </c>
      <c r="P268" s="18">
        <v>0</v>
      </c>
      <c r="Q268" s="18">
        <f>I268*P268</f>
        <v>0</v>
      </c>
      <c r="R268" s="18">
        <f>N268-Q268</f>
        <v>-88.192499999999995</v>
      </c>
    </row>
    <row r="269" spans="1:18" ht="15.75" customHeight="1" outlineLevel="2" x14ac:dyDescent="0.2">
      <c r="A269" s="5" t="s">
        <v>2309</v>
      </c>
      <c r="B269" s="5" t="s">
        <v>2316</v>
      </c>
      <c r="C269" s="5" t="s">
        <v>2317</v>
      </c>
      <c r="D269" s="5" t="s">
        <v>85</v>
      </c>
      <c r="E269" s="5" t="s">
        <v>2318</v>
      </c>
      <c r="F269" s="5" t="s">
        <v>1193</v>
      </c>
      <c r="G269" s="5">
        <v>69.989999999999995</v>
      </c>
      <c r="H269" s="6">
        <v>30.8</v>
      </c>
      <c r="I269" s="13">
        <v>3</v>
      </c>
      <c r="J269" s="6">
        <v>0</v>
      </c>
      <c r="K269" s="13">
        <v>0</v>
      </c>
      <c r="L269" s="6">
        <v>30.8</v>
      </c>
      <c r="M269" s="13">
        <v>3</v>
      </c>
      <c r="N269" s="6">
        <f>L269*0.75</f>
        <v>23.1</v>
      </c>
      <c r="O269" s="13">
        <v>1</v>
      </c>
      <c r="P269" s="18">
        <v>0</v>
      </c>
      <c r="Q269" s="18">
        <f>I269*P269</f>
        <v>0</v>
      </c>
      <c r="R269" s="18">
        <f>N269-Q269</f>
        <v>23.1</v>
      </c>
    </row>
    <row r="270" spans="1:18" ht="15.75" customHeight="1" outlineLevel="2" x14ac:dyDescent="0.2">
      <c r="A270" s="5" t="s">
        <v>2319</v>
      </c>
      <c r="B270" s="5" t="s">
        <v>2320</v>
      </c>
      <c r="C270" s="5" t="s">
        <v>2321</v>
      </c>
      <c r="D270" s="5" t="s">
        <v>85</v>
      </c>
      <c r="E270" s="5" t="s">
        <v>2322</v>
      </c>
      <c r="F270" s="5" t="s">
        <v>1193</v>
      </c>
      <c r="G270" s="5">
        <v>64.989999999999995</v>
      </c>
      <c r="H270" s="6">
        <v>0</v>
      </c>
      <c r="I270" s="13">
        <v>0</v>
      </c>
      <c r="J270" s="6">
        <v>16.25</v>
      </c>
      <c r="K270" s="13">
        <v>2</v>
      </c>
      <c r="L270" s="6">
        <v>-16.25</v>
      </c>
      <c r="M270" s="13">
        <v>-2</v>
      </c>
      <c r="N270" s="6">
        <f>L270*0.75</f>
        <v>-12.1875</v>
      </c>
      <c r="O270" s="13">
        <v>1</v>
      </c>
      <c r="P270" s="18">
        <v>0</v>
      </c>
      <c r="Q270" s="18">
        <f>I270*P270</f>
        <v>0</v>
      </c>
      <c r="R270" s="18">
        <f>N270-Q270</f>
        <v>-12.1875</v>
      </c>
    </row>
    <row r="271" spans="1:18" ht="15.75" customHeight="1" outlineLevel="2" x14ac:dyDescent="0.2">
      <c r="A271" s="5" t="s">
        <v>2319</v>
      </c>
      <c r="B271" s="5" t="s">
        <v>2320</v>
      </c>
      <c r="C271" s="5" t="s">
        <v>2321</v>
      </c>
      <c r="D271" s="5" t="s">
        <v>85</v>
      </c>
      <c r="E271" s="5" t="s">
        <v>2322</v>
      </c>
      <c r="F271" s="5" t="s">
        <v>1193</v>
      </c>
      <c r="G271" s="5">
        <v>64.989999999999995</v>
      </c>
      <c r="H271" s="6">
        <v>16.899999999999999</v>
      </c>
      <c r="I271" s="13">
        <v>2</v>
      </c>
      <c r="J271" s="6">
        <v>0</v>
      </c>
      <c r="K271" s="13">
        <v>0</v>
      </c>
      <c r="L271" s="6">
        <v>16.899999999999999</v>
      </c>
      <c r="M271" s="13">
        <v>2</v>
      </c>
      <c r="N271" s="6">
        <f>L271*0.75</f>
        <v>12.674999999999999</v>
      </c>
      <c r="O271" s="13">
        <v>1</v>
      </c>
      <c r="P271" s="18">
        <v>0</v>
      </c>
      <c r="Q271" s="18">
        <f>I271*P271</f>
        <v>0</v>
      </c>
      <c r="R271" s="18">
        <f>N271-Q271</f>
        <v>12.674999999999999</v>
      </c>
    </row>
    <row r="272" spans="1:18" ht="15.75" customHeight="1" outlineLevel="2" x14ac:dyDescent="0.2">
      <c r="A272" s="5" t="s">
        <v>2339</v>
      </c>
      <c r="B272" s="5" t="s">
        <v>2340</v>
      </c>
      <c r="C272" s="5" t="s">
        <v>2341</v>
      </c>
      <c r="D272" s="5" t="s">
        <v>85</v>
      </c>
      <c r="E272" s="5" t="s">
        <v>2342</v>
      </c>
      <c r="F272" s="5" t="s">
        <v>1193</v>
      </c>
      <c r="G272" s="5">
        <v>89.99</v>
      </c>
      <c r="H272" s="6">
        <v>0</v>
      </c>
      <c r="I272" s="13">
        <v>0</v>
      </c>
      <c r="J272" s="6">
        <v>43.8</v>
      </c>
      <c r="K272" s="13">
        <v>6</v>
      </c>
      <c r="L272" s="6">
        <v>-43.8</v>
      </c>
      <c r="M272" s="13">
        <v>-6</v>
      </c>
      <c r="N272" s="6">
        <f>L272*0.75</f>
        <v>-32.849999999999994</v>
      </c>
      <c r="O272" s="13">
        <v>1</v>
      </c>
      <c r="P272" s="18">
        <v>0</v>
      </c>
      <c r="Q272" s="18">
        <f>I272*P272</f>
        <v>0</v>
      </c>
      <c r="R272" s="18">
        <f>N272-Q272</f>
        <v>-32.849999999999994</v>
      </c>
    </row>
    <row r="273" spans="1:18" ht="15.75" customHeight="1" outlineLevel="2" x14ac:dyDescent="0.2">
      <c r="A273" s="5" t="s">
        <v>2352</v>
      </c>
      <c r="B273" s="5" t="s">
        <v>2359</v>
      </c>
      <c r="C273" s="5" t="s">
        <v>2360</v>
      </c>
      <c r="D273" s="5" t="s">
        <v>85</v>
      </c>
      <c r="E273" s="5" t="s">
        <v>2361</v>
      </c>
      <c r="F273" s="5" t="s">
        <v>1193</v>
      </c>
      <c r="G273" s="5">
        <v>64.989999999999995</v>
      </c>
      <c r="H273" s="6">
        <v>0</v>
      </c>
      <c r="I273" s="13">
        <v>0</v>
      </c>
      <c r="J273" s="6">
        <v>42.9</v>
      </c>
      <c r="K273" s="13">
        <v>5</v>
      </c>
      <c r="L273" s="6">
        <v>-42.9</v>
      </c>
      <c r="M273" s="13">
        <v>-5</v>
      </c>
      <c r="N273" s="6">
        <f>L273*0.75</f>
        <v>-32.174999999999997</v>
      </c>
      <c r="O273" s="13">
        <v>1</v>
      </c>
      <c r="P273" s="18">
        <v>0</v>
      </c>
      <c r="Q273" s="18">
        <f>I273*P273</f>
        <v>0</v>
      </c>
      <c r="R273" s="18">
        <f>N273-Q273</f>
        <v>-32.174999999999997</v>
      </c>
    </row>
    <row r="274" spans="1:18" ht="15.75" customHeight="1" outlineLevel="2" x14ac:dyDescent="0.2">
      <c r="A274" s="5" t="s">
        <v>2352</v>
      </c>
      <c r="B274" s="5" t="s">
        <v>2359</v>
      </c>
      <c r="C274" s="5" t="s">
        <v>2360</v>
      </c>
      <c r="D274" s="5" t="s">
        <v>85</v>
      </c>
      <c r="E274" s="5" t="s">
        <v>2361</v>
      </c>
      <c r="F274" s="5" t="s">
        <v>1193</v>
      </c>
      <c r="G274" s="5">
        <v>64.989999999999995</v>
      </c>
      <c r="H274" s="6">
        <v>34.44</v>
      </c>
      <c r="I274" s="13">
        <v>4</v>
      </c>
      <c r="J274" s="6">
        <v>0</v>
      </c>
      <c r="K274" s="13">
        <v>0</v>
      </c>
      <c r="L274" s="6">
        <v>34.44</v>
      </c>
      <c r="M274" s="13">
        <v>4</v>
      </c>
      <c r="N274" s="6">
        <f>L274*0.75</f>
        <v>25.83</v>
      </c>
      <c r="O274" s="13">
        <v>1</v>
      </c>
      <c r="P274" s="18">
        <v>0</v>
      </c>
      <c r="Q274" s="18">
        <f>I274*P274</f>
        <v>0</v>
      </c>
      <c r="R274" s="18">
        <f>N274-Q274</f>
        <v>25.83</v>
      </c>
    </row>
    <row r="275" spans="1:18" ht="15.75" customHeight="1" outlineLevel="2" x14ac:dyDescent="0.2">
      <c r="A275" s="5" t="s">
        <v>2383</v>
      </c>
      <c r="B275" s="5" t="s">
        <v>2384</v>
      </c>
      <c r="C275" s="5" t="s">
        <v>2385</v>
      </c>
      <c r="D275" s="5" t="s">
        <v>85</v>
      </c>
      <c r="E275" s="5" t="s">
        <v>2386</v>
      </c>
      <c r="F275" s="5" t="s">
        <v>1193</v>
      </c>
      <c r="G275" s="5">
        <v>64.989999999999995</v>
      </c>
      <c r="H275" s="6">
        <v>0</v>
      </c>
      <c r="I275" s="13">
        <v>0</v>
      </c>
      <c r="J275" s="6">
        <v>228.74</v>
      </c>
      <c r="K275" s="13">
        <v>23</v>
      </c>
      <c r="L275" s="6">
        <v>-228.74</v>
      </c>
      <c r="M275" s="13">
        <v>-23</v>
      </c>
      <c r="N275" s="6">
        <f>L275*0.75</f>
        <v>-171.55500000000001</v>
      </c>
      <c r="O275" s="13">
        <v>1</v>
      </c>
      <c r="P275" s="18">
        <v>0</v>
      </c>
      <c r="Q275" s="18">
        <f>I275*P275</f>
        <v>0</v>
      </c>
      <c r="R275" s="18">
        <f>N275-Q275</f>
        <v>-171.55500000000001</v>
      </c>
    </row>
    <row r="276" spans="1:18" ht="15.75" customHeight="1" outlineLevel="2" x14ac:dyDescent="0.2">
      <c r="A276" s="5" t="s">
        <v>2383</v>
      </c>
      <c r="B276" s="5" t="s">
        <v>2384</v>
      </c>
      <c r="C276" s="5" t="s">
        <v>2385</v>
      </c>
      <c r="D276" s="5" t="s">
        <v>85</v>
      </c>
      <c r="E276" s="5" t="s">
        <v>2386</v>
      </c>
      <c r="F276" s="5" t="s">
        <v>1193</v>
      </c>
      <c r="G276" s="5">
        <v>64.989999999999995</v>
      </c>
      <c r="H276" s="6">
        <v>8.25</v>
      </c>
      <c r="I276" s="13">
        <v>1</v>
      </c>
      <c r="J276" s="6">
        <v>0</v>
      </c>
      <c r="K276" s="13">
        <v>0</v>
      </c>
      <c r="L276" s="6">
        <v>8.25</v>
      </c>
      <c r="M276" s="13">
        <v>1</v>
      </c>
      <c r="N276" s="6">
        <f>L276*0.75</f>
        <v>6.1875</v>
      </c>
      <c r="O276" s="13">
        <v>1</v>
      </c>
      <c r="P276" s="18">
        <v>0</v>
      </c>
      <c r="Q276" s="18">
        <f>I276*P276</f>
        <v>0</v>
      </c>
      <c r="R276" s="18">
        <f>N276-Q276</f>
        <v>6.1875</v>
      </c>
    </row>
    <row r="277" spans="1:18" ht="15.75" customHeight="1" outlineLevel="2" x14ac:dyDescent="0.2">
      <c r="A277" s="5" t="s">
        <v>2392</v>
      </c>
      <c r="B277" s="5" t="s">
        <v>2393</v>
      </c>
      <c r="C277" s="5" t="s">
        <v>2394</v>
      </c>
      <c r="D277" s="5" t="s">
        <v>85</v>
      </c>
      <c r="E277" s="5"/>
      <c r="F277" s="5" t="s">
        <v>1193</v>
      </c>
      <c r="G277" s="5">
        <v>64.989999999999995</v>
      </c>
      <c r="H277" s="6">
        <v>21.45</v>
      </c>
      <c r="I277" s="13">
        <v>3</v>
      </c>
      <c r="J277" s="6">
        <v>0</v>
      </c>
      <c r="K277" s="13">
        <v>0</v>
      </c>
      <c r="L277" s="6">
        <v>21.45</v>
      </c>
      <c r="M277" s="13">
        <v>3</v>
      </c>
      <c r="N277" s="6">
        <f>L277*0.75</f>
        <v>16.087499999999999</v>
      </c>
      <c r="O277" s="13">
        <v>1</v>
      </c>
      <c r="P277" s="18">
        <v>0</v>
      </c>
      <c r="Q277" s="18">
        <f>I277*P277</f>
        <v>0</v>
      </c>
      <c r="R277" s="18">
        <f>N277-Q277</f>
        <v>16.087499999999999</v>
      </c>
    </row>
    <row r="278" spans="1:18" ht="15.75" customHeight="1" outlineLevel="2" x14ac:dyDescent="0.2">
      <c r="A278" s="5" t="s">
        <v>2402</v>
      </c>
      <c r="B278" s="5" t="s">
        <v>2403</v>
      </c>
      <c r="C278" s="5" t="s">
        <v>2404</v>
      </c>
      <c r="D278" s="5" t="s">
        <v>85</v>
      </c>
      <c r="E278" s="5" t="s">
        <v>2405</v>
      </c>
      <c r="F278" s="5" t="s">
        <v>1193</v>
      </c>
      <c r="G278" s="5">
        <v>64.989999999999995</v>
      </c>
      <c r="H278" s="6">
        <v>0</v>
      </c>
      <c r="I278" s="13">
        <v>0</v>
      </c>
      <c r="J278" s="6">
        <v>25.4</v>
      </c>
      <c r="K278" s="13">
        <v>4</v>
      </c>
      <c r="L278" s="6">
        <v>-25.4</v>
      </c>
      <c r="M278" s="13">
        <v>-4</v>
      </c>
      <c r="N278" s="6">
        <f>L278*0.75</f>
        <v>-19.049999999999997</v>
      </c>
      <c r="O278" s="13">
        <v>1</v>
      </c>
      <c r="P278" s="18">
        <v>0</v>
      </c>
      <c r="Q278" s="18">
        <f>I278*P278</f>
        <v>0</v>
      </c>
      <c r="R278" s="18">
        <f>N278-Q278</f>
        <v>-19.049999999999997</v>
      </c>
    </row>
    <row r="279" spans="1:18" ht="15.75" customHeight="1" outlineLevel="2" x14ac:dyDescent="0.2">
      <c r="A279" s="5" t="s">
        <v>2402</v>
      </c>
      <c r="B279" s="5" t="s">
        <v>2403</v>
      </c>
      <c r="C279" s="5" t="s">
        <v>2404</v>
      </c>
      <c r="D279" s="5" t="s">
        <v>85</v>
      </c>
      <c r="E279" s="5" t="s">
        <v>2405</v>
      </c>
      <c r="F279" s="5" t="s">
        <v>1193</v>
      </c>
      <c r="G279" s="5">
        <v>64.989999999999995</v>
      </c>
      <c r="H279" s="6">
        <v>17.55</v>
      </c>
      <c r="I279" s="13">
        <v>2</v>
      </c>
      <c r="J279" s="6">
        <v>0</v>
      </c>
      <c r="K279" s="13">
        <v>0</v>
      </c>
      <c r="L279" s="6">
        <v>17.55</v>
      </c>
      <c r="M279" s="13">
        <v>2</v>
      </c>
      <c r="N279" s="6">
        <f>L279*0.75</f>
        <v>13.162500000000001</v>
      </c>
      <c r="O279" s="13">
        <v>1</v>
      </c>
      <c r="P279" s="18">
        <v>0</v>
      </c>
      <c r="Q279" s="18">
        <f>I279*P279</f>
        <v>0</v>
      </c>
      <c r="R279" s="18">
        <f>N279-Q279</f>
        <v>13.162500000000001</v>
      </c>
    </row>
    <row r="280" spans="1:18" ht="15.75" customHeight="1" outlineLevel="1" x14ac:dyDescent="0.2">
      <c r="A280" s="5"/>
      <c r="B280" s="5"/>
      <c r="C280" s="5"/>
      <c r="D280" s="5"/>
      <c r="E280" s="5"/>
      <c r="F280" s="7" t="s">
        <v>2410</v>
      </c>
      <c r="G280" s="7"/>
      <c r="H280" s="8">
        <f t="shared" ref="H280:N280" si="2">SUBTOTAL(9,H115:H279)</f>
        <v>14810.579999999993</v>
      </c>
      <c r="I280" s="14">
        <f t="shared" si="2"/>
        <v>512</v>
      </c>
      <c r="J280" s="8">
        <f t="shared" si="2"/>
        <v>6715.55</v>
      </c>
      <c r="K280" s="14">
        <f t="shared" si="2"/>
        <v>446</v>
      </c>
      <c r="L280" s="8">
        <f t="shared" si="2"/>
        <v>8095.0299999999988</v>
      </c>
      <c r="M280" s="14">
        <f t="shared" si="2"/>
        <v>66</v>
      </c>
      <c r="N280" s="8">
        <f t="shared" si="2"/>
        <v>6071.2724999999973</v>
      </c>
      <c r="O280" s="14"/>
      <c r="P280" s="19"/>
      <c r="Q280" s="19">
        <f>SUBTOTAL(9,Q115:Q279)</f>
        <v>2684.7356074999998</v>
      </c>
      <c r="R280" s="19">
        <f>SUBTOTAL(9,R115:R279)</f>
        <v>3386.5368925000002</v>
      </c>
    </row>
    <row r="281" spans="1:18" ht="15.75" customHeight="1" x14ac:dyDescent="0.2">
      <c r="A281" s="5"/>
      <c r="B281" s="5"/>
      <c r="C281" s="5"/>
      <c r="D281" s="5"/>
      <c r="E281" s="5"/>
      <c r="F281" s="4" t="s">
        <v>2407</v>
      </c>
      <c r="G281" s="4"/>
      <c r="H281" s="9">
        <f t="shared" ref="H281:N281" si="3">SUBTOTAL(9,H2:H279)</f>
        <v>76044.97000000003</v>
      </c>
      <c r="I281" s="12">
        <f t="shared" si="3"/>
        <v>2250</v>
      </c>
      <c r="J281" s="9">
        <f t="shared" si="3"/>
        <v>11805.019999999993</v>
      </c>
      <c r="K281" s="12">
        <f t="shared" si="3"/>
        <v>606</v>
      </c>
      <c r="L281" s="9">
        <f t="shared" si="3"/>
        <v>64239.949999999975</v>
      </c>
      <c r="M281" s="12">
        <f t="shared" si="3"/>
        <v>1644</v>
      </c>
      <c r="N281" s="9">
        <f t="shared" si="3"/>
        <v>49258.23270000003</v>
      </c>
      <c r="O281" s="12"/>
      <c r="P281" s="17"/>
      <c r="Q281" s="17">
        <f>SUBTOTAL(9,Q2:Q279)</f>
        <v>14994.434360000003</v>
      </c>
      <c r="R281" s="17">
        <f>SUBTOTAL(9,R2:R279)</f>
        <v>34263.798340000023</v>
      </c>
    </row>
    <row r="282" spans="1:18" ht="15.75" customHeight="1" x14ac:dyDescent="0.2">
      <c r="A282" s="2"/>
      <c r="B282" s="2"/>
      <c r="C282" s="2"/>
      <c r="D282" s="2"/>
      <c r="E282" s="2"/>
      <c r="F282" s="2"/>
      <c r="G282" s="2"/>
      <c r="H282" s="3"/>
      <c r="I282" s="10"/>
      <c r="J282" s="3"/>
      <c r="K282" s="10"/>
      <c r="L282" s="3"/>
      <c r="M282" s="10"/>
      <c r="N282" s="3"/>
      <c r="O282" s="10"/>
      <c r="P282" s="15"/>
      <c r="Q282" s="15"/>
      <c r="R282" s="15"/>
    </row>
  </sheetData>
  <sortState ref="A115:R279">
    <sortCondition ref="D115:D279"/>
    <sortCondition ref="A115:A279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workbookViewId="0">
      <pane ySplit="1" topLeftCell="A2" activePane="bottomLeft" state="frozen"/>
      <selection pane="bottomLeft" activeCell="E202" sqref="E202"/>
    </sheetView>
  </sheetViews>
  <sheetFormatPr defaultRowHeight="15.75" customHeight="1" outlineLevelRow="2" x14ac:dyDescent="0.2"/>
  <cols>
    <col min="1" max="1" width="30.125" style="1" bestFit="1" customWidth="1"/>
    <col min="2" max="2" width="7.625" style="1" bestFit="1" customWidth="1"/>
    <col min="3" max="3" width="12.25" style="1" bestFit="1" customWidth="1"/>
    <col min="4" max="4" width="13.625" style="1" bestFit="1" customWidth="1"/>
    <col min="5" max="5" width="10.25" style="1" bestFit="1" customWidth="1"/>
    <col min="6" max="6" width="12.25" style="1" bestFit="1" customWidth="1"/>
    <col min="7" max="7" width="5.875" style="39" bestFit="1" customWidth="1"/>
    <col min="8" max="8" width="8.5" style="16" bestFit="1" customWidth="1"/>
    <col min="9" max="9" width="8.125" style="35" bestFit="1" customWidth="1"/>
    <col min="10" max="10" width="9.875" style="16" bestFit="1" customWidth="1"/>
    <col min="11" max="11" width="9.5" style="35" bestFit="1" customWidth="1"/>
    <col min="12" max="12" width="11.5" style="16" bestFit="1" customWidth="1"/>
    <col min="13" max="13" width="7.375" style="35" bestFit="1" customWidth="1"/>
    <col min="14" max="15" width="7.375" style="16" customWidth="1"/>
    <col min="16" max="16" width="8.625" style="16" bestFit="1" customWidth="1"/>
    <col min="17" max="17" width="10.375" style="16" bestFit="1" customWidth="1"/>
    <col min="18" max="16384" width="9" style="1"/>
  </cols>
  <sheetData>
    <row r="1" spans="1:17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6" t="s">
        <v>2429</v>
      </c>
      <c r="H1" s="17" t="s">
        <v>7</v>
      </c>
      <c r="I1" s="34" t="s">
        <v>8</v>
      </c>
      <c r="J1" s="17" t="s">
        <v>9</v>
      </c>
      <c r="K1" s="34" t="s">
        <v>10</v>
      </c>
      <c r="L1" s="17" t="s">
        <v>11</v>
      </c>
      <c r="M1" s="34" t="s">
        <v>12</v>
      </c>
      <c r="N1" s="17" t="s">
        <v>2413</v>
      </c>
      <c r="O1" s="17" t="s">
        <v>2414</v>
      </c>
      <c r="P1" s="17" t="s">
        <v>2415</v>
      </c>
      <c r="Q1" s="17" t="s">
        <v>2412</v>
      </c>
    </row>
    <row r="2" spans="1:17" ht="15.75" customHeight="1" outlineLevel="2" x14ac:dyDescent="0.2">
      <c r="A2" s="5" t="s">
        <v>13</v>
      </c>
      <c r="B2" s="5" t="s">
        <v>14</v>
      </c>
      <c r="C2" s="5" t="s">
        <v>15</v>
      </c>
      <c r="D2" s="5" t="s">
        <v>16</v>
      </c>
      <c r="E2" s="5"/>
      <c r="F2" s="5" t="s">
        <v>17</v>
      </c>
      <c r="G2" s="37">
        <v>34.99</v>
      </c>
      <c r="H2" s="18">
        <v>362.25</v>
      </c>
      <c r="I2" s="32">
        <v>23</v>
      </c>
      <c r="J2" s="18">
        <v>15.75</v>
      </c>
      <c r="K2" s="32">
        <v>1</v>
      </c>
      <c r="L2" s="18">
        <v>346.5</v>
      </c>
      <c r="M2" s="32">
        <v>22</v>
      </c>
      <c r="N2" s="18">
        <v>11.5</v>
      </c>
      <c r="O2" s="18">
        <v>3.6</v>
      </c>
      <c r="P2" s="18">
        <v>7.9</v>
      </c>
      <c r="Q2" s="18">
        <f>(N2*M2)-(O2*I2)</f>
        <v>170.2</v>
      </c>
    </row>
    <row r="3" spans="1:17" ht="15.75" customHeight="1" outlineLevel="2" x14ac:dyDescent="0.2">
      <c r="A3" s="5" t="s">
        <v>29</v>
      </c>
      <c r="B3" s="5" t="s">
        <v>30</v>
      </c>
      <c r="C3" s="5" t="s">
        <v>31</v>
      </c>
      <c r="D3" s="5" t="s">
        <v>32</v>
      </c>
      <c r="E3" s="5" t="s">
        <v>33</v>
      </c>
      <c r="F3" s="5" t="s">
        <v>17</v>
      </c>
      <c r="G3" s="37">
        <v>24.99</v>
      </c>
      <c r="H3" s="18">
        <v>22.5</v>
      </c>
      <c r="I3" s="32">
        <v>2</v>
      </c>
      <c r="J3" s="18">
        <v>180</v>
      </c>
      <c r="K3" s="32">
        <v>16</v>
      </c>
      <c r="L3" s="18">
        <v>-157.5</v>
      </c>
      <c r="M3" s="32">
        <v>-14</v>
      </c>
      <c r="N3" s="18">
        <v>8</v>
      </c>
      <c r="O3" s="18">
        <v>4.5999999999999996</v>
      </c>
      <c r="P3" s="18">
        <v>3.4000000000000004</v>
      </c>
      <c r="Q3" s="18">
        <f>(N3*M3)-(O3*I3)</f>
        <v>-121.2</v>
      </c>
    </row>
    <row r="4" spans="1:17" ht="15.75" customHeight="1" outlineLevel="2" x14ac:dyDescent="0.2">
      <c r="A4" s="5" t="s">
        <v>37</v>
      </c>
      <c r="B4" s="5" t="s">
        <v>38</v>
      </c>
      <c r="C4" s="5" t="s">
        <v>39</v>
      </c>
      <c r="D4" s="5" t="s">
        <v>32</v>
      </c>
      <c r="E4" s="5"/>
      <c r="F4" s="5" t="s">
        <v>17</v>
      </c>
      <c r="G4" s="37">
        <v>49.99</v>
      </c>
      <c r="H4" s="18">
        <v>45</v>
      </c>
      <c r="I4" s="32">
        <v>2</v>
      </c>
      <c r="J4" s="18">
        <v>135</v>
      </c>
      <c r="K4" s="32">
        <v>6</v>
      </c>
      <c r="L4" s="18">
        <v>-90</v>
      </c>
      <c r="M4" s="32">
        <v>-4</v>
      </c>
      <c r="N4" s="18">
        <v>14.5</v>
      </c>
      <c r="O4" s="18">
        <v>7.5</v>
      </c>
      <c r="P4" s="18">
        <v>7</v>
      </c>
      <c r="Q4" s="18">
        <f>(N4*M4)-(O4*I4)</f>
        <v>-73</v>
      </c>
    </row>
    <row r="5" spans="1:17" ht="15.75" customHeight="1" outlineLevel="2" x14ac:dyDescent="0.2">
      <c r="A5" s="5" t="s">
        <v>44</v>
      </c>
      <c r="B5" s="5" t="s">
        <v>47</v>
      </c>
      <c r="C5" s="5" t="s">
        <v>48</v>
      </c>
      <c r="D5" s="5" t="s">
        <v>32</v>
      </c>
      <c r="E5" s="5"/>
      <c r="F5" s="5" t="s">
        <v>17</v>
      </c>
      <c r="G5" s="37">
        <v>34.950000000000003</v>
      </c>
      <c r="H5" s="18">
        <v>126.19</v>
      </c>
      <c r="I5" s="32">
        <v>8</v>
      </c>
      <c r="J5" s="18">
        <v>0</v>
      </c>
      <c r="K5" s="32">
        <v>0</v>
      </c>
      <c r="L5" s="18">
        <v>126.19</v>
      </c>
      <c r="M5" s="32">
        <v>8</v>
      </c>
      <c r="N5" s="18">
        <v>11</v>
      </c>
      <c r="O5" s="18">
        <v>5.75</v>
      </c>
      <c r="P5" s="18">
        <v>5.25</v>
      </c>
      <c r="Q5" s="18">
        <f>(N5*M5)-(O5*I5)</f>
        <v>42</v>
      </c>
    </row>
    <row r="6" spans="1:17" ht="15.75" customHeight="1" outlineLevel="2" x14ac:dyDescent="0.2">
      <c r="A6" s="5" t="s">
        <v>53</v>
      </c>
      <c r="B6" s="5" t="s">
        <v>56</v>
      </c>
      <c r="C6" s="5" t="s">
        <v>57</v>
      </c>
      <c r="D6" s="5" t="s">
        <v>32</v>
      </c>
      <c r="E6" s="5"/>
      <c r="F6" s="5" t="s">
        <v>17</v>
      </c>
      <c r="G6" s="37">
        <v>29.95</v>
      </c>
      <c r="H6" s="18">
        <v>284.58</v>
      </c>
      <c r="I6" s="32">
        <v>21</v>
      </c>
      <c r="J6" s="18">
        <v>0</v>
      </c>
      <c r="K6" s="32">
        <v>0</v>
      </c>
      <c r="L6" s="18">
        <v>284.58</v>
      </c>
      <c r="M6" s="32">
        <v>21</v>
      </c>
      <c r="N6" s="18">
        <v>9</v>
      </c>
      <c r="O6" s="18">
        <v>5</v>
      </c>
      <c r="P6" s="18">
        <v>4</v>
      </c>
      <c r="Q6" s="18">
        <f>(N6*M6)-(O6*I6)</f>
        <v>84</v>
      </c>
    </row>
    <row r="7" spans="1:17" ht="15.75" customHeight="1" outlineLevel="2" x14ac:dyDescent="0.2">
      <c r="A7" s="5" t="s">
        <v>63</v>
      </c>
      <c r="B7" s="5" t="s">
        <v>66</v>
      </c>
      <c r="C7" s="5" t="s">
        <v>67</v>
      </c>
      <c r="D7" s="5" t="s">
        <v>32</v>
      </c>
      <c r="E7" s="5"/>
      <c r="F7" s="5" t="s">
        <v>17</v>
      </c>
      <c r="G7" s="37">
        <v>29.95</v>
      </c>
      <c r="H7" s="18">
        <v>107.84</v>
      </c>
      <c r="I7" s="32">
        <v>8</v>
      </c>
      <c r="J7" s="18">
        <v>0</v>
      </c>
      <c r="K7" s="32">
        <v>0</v>
      </c>
      <c r="L7" s="18">
        <v>107.84</v>
      </c>
      <c r="M7" s="32">
        <v>8</v>
      </c>
      <c r="N7" s="18">
        <v>9</v>
      </c>
      <c r="O7" s="18">
        <v>5</v>
      </c>
      <c r="P7" s="18">
        <v>4</v>
      </c>
      <c r="Q7" s="18">
        <f>(N7*M7)-(O7*I7)</f>
        <v>32</v>
      </c>
    </row>
    <row r="8" spans="1:17" ht="15.75" customHeight="1" outlineLevel="2" x14ac:dyDescent="0.2">
      <c r="A8" s="5" t="s">
        <v>70</v>
      </c>
      <c r="B8" s="5" t="s">
        <v>71</v>
      </c>
      <c r="C8" s="5" t="s">
        <v>72</v>
      </c>
      <c r="D8" s="5" t="s">
        <v>32</v>
      </c>
      <c r="E8" s="5" t="s">
        <v>73</v>
      </c>
      <c r="F8" s="5" t="s">
        <v>17</v>
      </c>
      <c r="G8" s="37">
        <v>24.99</v>
      </c>
      <c r="H8" s="18">
        <v>22.75</v>
      </c>
      <c r="I8" s="32">
        <v>2</v>
      </c>
      <c r="J8" s="18">
        <v>405</v>
      </c>
      <c r="K8" s="32">
        <v>36</v>
      </c>
      <c r="L8" s="18">
        <v>-382.25</v>
      </c>
      <c r="M8" s="32">
        <v>-34</v>
      </c>
      <c r="N8" s="18">
        <v>8</v>
      </c>
      <c r="O8" s="18">
        <v>4.5999999999999996</v>
      </c>
      <c r="P8" s="18">
        <v>3.4000000000000004</v>
      </c>
      <c r="Q8" s="18">
        <f>(N8*M8)-(O8*I8)</f>
        <v>-281.2</v>
      </c>
    </row>
    <row r="9" spans="1:17" ht="15.75" customHeight="1" outlineLevel="2" x14ac:dyDescent="0.2">
      <c r="A9" s="5" t="s">
        <v>77</v>
      </c>
      <c r="B9" s="5" t="s">
        <v>78</v>
      </c>
      <c r="C9" s="5" t="s">
        <v>79</v>
      </c>
      <c r="D9" s="5" t="s">
        <v>32</v>
      </c>
      <c r="E9" s="5"/>
      <c r="F9" s="5" t="s">
        <v>17</v>
      </c>
      <c r="G9" s="37">
        <v>24.95</v>
      </c>
      <c r="H9" s="18">
        <v>112.3</v>
      </c>
      <c r="I9" s="32">
        <v>10</v>
      </c>
      <c r="J9" s="18">
        <v>0</v>
      </c>
      <c r="K9" s="32">
        <v>0</v>
      </c>
      <c r="L9" s="18">
        <v>112.3</v>
      </c>
      <c r="M9" s="32">
        <v>10</v>
      </c>
      <c r="N9" s="18">
        <v>8</v>
      </c>
      <c r="O9" s="18">
        <v>4.5999999999999996</v>
      </c>
      <c r="P9" s="18">
        <v>3.4000000000000004</v>
      </c>
      <c r="Q9" s="18">
        <f>(N9*M9)-(O9*I9)</f>
        <v>34</v>
      </c>
    </row>
    <row r="10" spans="1:17" ht="15.75" customHeight="1" outlineLevel="2" x14ac:dyDescent="0.2">
      <c r="A10" s="5" t="s">
        <v>86</v>
      </c>
      <c r="B10" s="5" t="s">
        <v>87</v>
      </c>
      <c r="C10" s="5" t="s">
        <v>88</v>
      </c>
      <c r="D10" s="5" t="s">
        <v>32</v>
      </c>
      <c r="E10" s="5"/>
      <c r="F10" s="5" t="s">
        <v>17</v>
      </c>
      <c r="G10" s="37">
        <v>34.99</v>
      </c>
      <c r="H10" s="18">
        <v>32.200000000000003</v>
      </c>
      <c r="I10" s="32">
        <v>2</v>
      </c>
      <c r="J10" s="18">
        <v>15.75</v>
      </c>
      <c r="K10" s="32">
        <v>1</v>
      </c>
      <c r="L10" s="18">
        <v>16.45</v>
      </c>
      <c r="M10" s="32">
        <v>1</v>
      </c>
      <c r="N10" s="18">
        <v>11</v>
      </c>
      <c r="O10" s="18">
        <v>5.75</v>
      </c>
      <c r="P10" s="18">
        <v>5.25</v>
      </c>
      <c r="Q10" s="18">
        <f>(N10*M10)-(O10*I10)</f>
        <v>-0.5</v>
      </c>
    </row>
    <row r="11" spans="1:17" ht="15.75" customHeight="1" outlineLevel="2" x14ac:dyDescent="0.2">
      <c r="A11" s="5" t="s">
        <v>94</v>
      </c>
      <c r="B11" s="5" t="s">
        <v>97</v>
      </c>
      <c r="C11" s="5" t="s">
        <v>98</v>
      </c>
      <c r="D11" s="5" t="s">
        <v>32</v>
      </c>
      <c r="E11" s="5"/>
      <c r="F11" s="5" t="s">
        <v>17</v>
      </c>
      <c r="G11" s="37">
        <v>29.95</v>
      </c>
      <c r="H11" s="18">
        <v>363.96</v>
      </c>
      <c r="I11" s="32">
        <v>27</v>
      </c>
      <c r="J11" s="18">
        <v>0</v>
      </c>
      <c r="K11" s="32">
        <v>0</v>
      </c>
      <c r="L11" s="18">
        <v>363.96</v>
      </c>
      <c r="M11" s="32">
        <v>27</v>
      </c>
      <c r="N11" s="18">
        <v>9</v>
      </c>
      <c r="O11" s="18">
        <v>5</v>
      </c>
      <c r="P11" s="18">
        <v>4</v>
      </c>
      <c r="Q11" s="18">
        <f>(N11*M11)-(O11*I11)</f>
        <v>108</v>
      </c>
    </row>
    <row r="12" spans="1:17" ht="15.75" customHeight="1" outlineLevel="2" x14ac:dyDescent="0.2">
      <c r="A12" s="5" t="s">
        <v>101</v>
      </c>
      <c r="B12" s="5" t="s">
        <v>102</v>
      </c>
      <c r="C12" s="5" t="s">
        <v>103</v>
      </c>
      <c r="D12" s="5" t="s">
        <v>32</v>
      </c>
      <c r="E12" s="5"/>
      <c r="F12" s="5" t="s">
        <v>17</v>
      </c>
      <c r="G12" s="37">
        <v>39.99</v>
      </c>
      <c r="H12" s="18">
        <v>72</v>
      </c>
      <c r="I12" s="32">
        <v>4</v>
      </c>
      <c r="J12" s="18">
        <v>0</v>
      </c>
      <c r="K12" s="32">
        <v>0</v>
      </c>
      <c r="L12" s="18">
        <v>72</v>
      </c>
      <c r="M12" s="32">
        <v>4</v>
      </c>
      <c r="N12" s="18">
        <v>12</v>
      </c>
      <c r="O12" s="18">
        <v>6.25</v>
      </c>
      <c r="P12" s="18">
        <v>5.75</v>
      </c>
      <c r="Q12" s="18">
        <f>(N12*M12)-(O12*I12)</f>
        <v>23</v>
      </c>
    </row>
    <row r="13" spans="1:17" ht="15.75" customHeight="1" outlineLevel="2" x14ac:dyDescent="0.2">
      <c r="A13" s="5" t="s">
        <v>110</v>
      </c>
      <c r="B13" s="5" t="s">
        <v>115</v>
      </c>
      <c r="C13" s="5" t="s">
        <v>116</v>
      </c>
      <c r="D13" s="5" t="s">
        <v>32</v>
      </c>
      <c r="E13" s="5"/>
      <c r="F13" s="5" t="s">
        <v>17</v>
      </c>
      <c r="G13" s="37">
        <v>29.95</v>
      </c>
      <c r="H13" s="18">
        <v>377.44</v>
      </c>
      <c r="I13" s="32">
        <v>28</v>
      </c>
      <c r="J13" s="18">
        <v>0</v>
      </c>
      <c r="K13" s="32">
        <v>0</v>
      </c>
      <c r="L13" s="18">
        <v>377.44</v>
      </c>
      <c r="M13" s="32">
        <v>28</v>
      </c>
      <c r="N13" s="18">
        <v>9</v>
      </c>
      <c r="O13" s="18">
        <v>5</v>
      </c>
      <c r="P13" s="18">
        <v>4</v>
      </c>
      <c r="Q13" s="18">
        <f>(N13*M13)-(O13*I13)</f>
        <v>112</v>
      </c>
    </row>
    <row r="14" spans="1:17" ht="15.75" customHeight="1" outlineLevel="2" x14ac:dyDescent="0.2">
      <c r="A14" s="5" t="s">
        <v>117</v>
      </c>
      <c r="B14" s="5" t="s">
        <v>120</v>
      </c>
      <c r="C14" s="5" t="s">
        <v>121</v>
      </c>
      <c r="D14" s="5" t="s">
        <v>32</v>
      </c>
      <c r="E14" s="5"/>
      <c r="F14" s="5" t="s">
        <v>17</v>
      </c>
      <c r="G14" s="37">
        <v>29.95</v>
      </c>
      <c r="H14" s="18">
        <v>134.80000000000001</v>
      </c>
      <c r="I14" s="32">
        <v>10</v>
      </c>
      <c r="J14" s="18">
        <v>0</v>
      </c>
      <c r="K14" s="32">
        <v>0</v>
      </c>
      <c r="L14" s="18">
        <v>134.80000000000001</v>
      </c>
      <c r="M14" s="32">
        <v>10</v>
      </c>
      <c r="N14" s="18">
        <v>9</v>
      </c>
      <c r="O14" s="18">
        <v>5</v>
      </c>
      <c r="P14" s="18">
        <v>4</v>
      </c>
      <c r="Q14" s="18">
        <f>(N14*M14)-(O14*I14)</f>
        <v>40</v>
      </c>
    </row>
    <row r="15" spans="1:17" ht="15.75" customHeight="1" outlineLevel="2" x14ac:dyDescent="0.2">
      <c r="A15" s="5" t="s">
        <v>129</v>
      </c>
      <c r="B15" s="5" t="s">
        <v>130</v>
      </c>
      <c r="C15" s="5" t="s">
        <v>131</v>
      </c>
      <c r="D15" s="5" t="s">
        <v>32</v>
      </c>
      <c r="E15" s="5"/>
      <c r="F15" s="5" t="s">
        <v>17</v>
      </c>
      <c r="G15" s="37">
        <v>34.99</v>
      </c>
      <c r="H15" s="18">
        <v>0</v>
      </c>
      <c r="I15" s="32">
        <v>0</v>
      </c>
      <c r="J15" s="18">
        <v>78.75</v>
      </c>
      <c r="K15" s="32">
        <v>5</v>
      </c>
      <c r="L15" s="18">
        <v>-78.75</v>
      </c>
      <c r="M15" s="32">
        <v>-5</v>
      </c>
      <c r="N15" s="18">
        <v>11</v>
      </c>
      <c r="O15" s="18">
        <v>5.75</v>
      </c>
      <c r="P15" s="18">
        <v>5.25</v>
      </c>
      <c r="Q15" s="18">
        <f>(N15*M15)-(O15*I15)</f>
        <v>-55</v>
      </c>
    </row>
    <row r="16" spans="1:17" ht="15.75" customHeight="1" outlineLevel="2" x14ac:dyDescent="0.2">
      <c r="A16" s="5" t="s">
        <v>152</v>
      </c>
      <c r="B16" s="5" t="s">
        <v>155</v>
      </c>
      <c r="C16" s="5" t="s">
        <v>156</v>
      </c>
      <c r="D16" s="5" t="s">
        <v>32</v>
      </c>
      <c r="E16" s="5"/>
      <c r="F16" s="5" t="s">
        <v>17</v>
      </c>
      <c r="G16" s="37">
        <v>32.950000000000003</v>
      </c>
      <c r="H16" s="18">
        <v>390.53</v>
      </c>
      <c r="I16" s="32">
        <v>26</v>
      </c>
      <c r="J16" s="18">
        <v>29.66</v>
      </c>
      <c r="K16" s="32">
        <v>2</v>
      </c>
      <c r="L16" s="18">
        <v>360.87</v>
      </c>
      <c r="M16" s="32">
        <v>24</v>
      </c>
      <c r="N16" s="18">
        <v>10</v>
      </c>
      <c r="O16" s="18">
        <v>5.5</v>
      </c>
      <c r="P16" s="18">
        <v>4.5</v>
      </c>
      <c r="Q16" s="18">
        <f>(N16*M16)-(O16*I16)</f>
        <v>97</v>
      </c>
    </row>
    <row r="17" spans="1:17" ht="15.75" customHeight="1" outlineLevel="2" x14ac:dyDescent="0.2">
      <c r="A17" s="5" t="s">
        <v>171</v>
      </c>
      <c r="B17" s="5" t="s">
        <v>174</v>
      </c>
      <c r="C17" s="5" t="s">
        <v>175</v>
      </c>
      <c r="D17" s="5" t="s">
        <v>32</v>
      </c>
      <c r="E17" s="5"/>
      <c r="F17" s="5" t="s">
        <v>17</v>
      </c>
      <c r="G17" s="37">
        <v>29.95</v>
      </c>
      <c r="H17" s="18">
        <v>1575.96</v>
      </c>
      <c r="I17" s="32">
        <v>117</v>
      </c>
      <c r="J17" s="18">
        <v>0</v>
      </c>
      <c r="K17" s="32">
        <v>0</v>
      </c>
      <c r="L17" s="18">
        <v>1575.96</v>
      </c>
      <c r="M17" s="32">
        <v>117</v>
      </c>
      <c r="N17" s="18">
        <v>9</v>
      </c>
      <c r="O17" s="18">
        <v>5</v>
      </c>
      <c r="P17" s="18">
        <v>4</v>
      </c>
      <c r="Q17" s="18">
        <f>(N17*M17)-(O17*I17)</f>
        <v>468</v>
      </c>
    </row>
    <row r="18" spans="1:17" ht="15.75" customHeight="1" outlineLevel="2" x14ac:dyDescent="0.2">
      <c r="A18" s="5" t="s">
        <v>180</v>
      </c>
      <c r="B18" s="5" t="s">
        <v>183</v>
      </c>
      <c r="C18" s="5" t="s">
        <v>184</v>
      </c>
      <c r="D18" s="5" t="s">
        <v>32</v>
      </c>
      <c r="E18" s="5"/>
      <c r="F18" s="5" t="s">
        <v>17</v>
      </c>
      <c r="G18" s="37">
        <v>29.95</v>
      </c>
      <c r="H18" s="18">
        <v>202.2</v>
      </c>
      <c r="I18" s="32">
        <v>15</v>
      </c>
      <c r="J18" s="18">
        <v>0</v>
      </c>
      <c r="K18" s="32">
        <v>0</v>
      </c>
      <c r="L18" s="18">
        <v>202.2</v>
      </c>
      <c r="M18" s="32">
        <v>15</v>
      </c>
      <c r="N18" s="18">
        <v>9</v>
      </c>
      <c r="O18" s="18">
        <v>5</v>
      </c>
      <c r="P18" s="18">
        <v>4</v>
      </c>
      <c r="Q18" s="18">
        <f>(N18*M18)-(O18*I18)</f>
        <v>60</v>
      </c>
    </row>
    <row r="19" spans="1:17" ht="15.75" customHeight="1" outlineLevel="2" x14ac:dyDescent="0.2">
      <c r="A19" s="5" t="s">
        <v>53</v>
      </c>
      <c r="B19" s="5" t="s">
        <v>60</v>
      </c>
      <c r="C19" s="5" t="s">
        <v>61</v>
      </c>
      <c r="D19" s="5" t="s">
        <v>62</v>
      </c>
      <c r="E19" s="5"/>
      <c r="F19" s="5" t="s">
        <v>17</v>
      </c>
      <c r="G19" s="37">
        <v>29.95</v>
      </c>
      <c r="H19" s="18">
        <v>431.36</v>
      </c>
      <c r="I19" s="32">
        <v>32</v>
      </c>
      <c r="J19" s="18">
        <v>13.48</v>
      </c>
      <c r="K19" s="32">
        <v>0</v>
      </c>
      <c r="L19" s="18">
        <v>417.88</v>
      </c>
      <c r="M19" s="32">
        <v>32</v>
      </c>
      <c r="N19" s="18">
        <v>9</v>
      </c>
      <c r="O19" s="18">
        <v>5</v>
      </c>
      <c r="P19" s="18">
        <v>4</v>
      </c>
      <c r="Q19" s="18">
        <f>(N19*M19)-(O19*I19)</f>
        <v>128</v>
      </c>
    </row>
    <row r="20" spans="1:17" ht="15.75" customHeight="1" outlineLevel="2" x14ac:dyDescent="0.2">
      <c r="A20" s="5" t="s">
        <v>63</v>
      </c>
      <c r="B20" s="5" t="s">
        <v>68</v>
      </c>
      <c r="C20" s="5" t="s">
        <v>69</v>
      </c>
      <c r="D20" s="5" t="s">
        <v>62</v>
      </c>
      <c r="E20" s="5"/>
      <c r="F20" s="5" t="s">
        <v>17</v>
      </c>
      <c r="G20" s="37">
        <v>29.95</v>
      </c>
      <c r="H20" s="18">
        <v>13.48</v>
      </c>
      <c r="I20" s="32">
        <v>1</v>
      </c>
      <c r="J20" s="18">
        <v>0</v>
      </c>
      <c r="K20" s="32">
        <v>0</v>
      </c>
      <c r="L20" s="18">
        <v>13.48</v>
      </c>
      <c r="M20" s="32">
        <v>1</v>
      </c>
      <c r="N20" s="18">
        <v>9</v>
      </c>
      <c r="O20" s="18">
        <v>5</v>
      </c>
      <c r="P20" s="18">
        <v>4</v>
      </c>
      <c r="Q20" s="18">
        <f>(N20*M20)-(O20*I20)</f>
        <v>4</v>
      </c>
    </row>
    <row r="21" spans="1:17" ht="15.75" customHeight="1" outlineLevel="2" x14ac:dyDescent="0.2">
      <c r="A21" s="5" t="s">
        <v>110</v>
      </c>
      <c r="B21" s="5" t="s">
        <v>113</v>
      </c>
      <c r="C21" s="5" t="s">
        <v>114</v>
      </c>
      <c r="D21" s="5" t="s">
        <v>62</v>
      </c>
      <c r="E21" s="5"/>
      <c r="F21" s="5" t="s">
        <v>17</v>
      </c>
      <c r="G21" s="37">
        <v>29.95</v>
      </c>
      <c r="H21" s="18">
        <v>13.48</v>
      </c>
      <c r="I21" s="32">
        <v>1</v>
      </c>
      <c r="J21" s="18">
        <v>0</v>
      </c>
      <c r="K21" s="32">
        <v>0</v>
      </c>
      <c r="L21" s="18">
        <v>13.48</v>
      </c>
      <c r="M21" s="32">
        <v>1</v>
      </c>
      <c r="N21" s="18">
        <v>9</v>
      </c>
      <c r="O21" s="18">
        <v>5</v>
      </c>
      <c r="P21" s="18">
        <v>4</v>
      </c>
      <c r="Q21" s="18">
        <f>(N21*M21)-(O21*I21)</f>
        <v>4</v>
      </c>
    </row>
    <row r="22" spans="1:17" ht="15.75" customHeight="1" outlineLevel="2" x14ac:dyDescent="0.2">
      <c r="A22" s="5" t="s">
        <v>117</v>
      </c>
      <c r="B22" s="5" t="s">
        <v>118</v>
      </c>
      <c r="C22" s="5" t="s">
        <v>119</v>
      </c>
      <c r="D22" s="5" t="s">
        <v>62</v>
      </c>
      <c r="E22" s="5"/>
      <c r="F22" s="5" t="s">
        <v>17</v>
      </c>
      <c r="G22" s="37">
        <v>29.95</v>
      </c>
      <c r="H22" s="18">
        <v>13.48</v>
      </c>
      <c r="I22" s="32">
        <v>1</v>
      </c>
      <c r="J22" s="18">
        <v>0</v>
      </c>
      <c r="K22" s="32">
        <v>0</v>
      </c>
      <c r="L22" s="18">
        <v>13.48</v>
      </c>
      <c r="M22" s="32">
        <v>1</v>
      </c>
      <c r="N22" s="18">
        <v>9</v>
      </c>
      <c r="O22" s="18">
        <v>5</v>
      </c>
      <c r="P22" s="18">
        <v>4</v>
      </c>
      <c r="Q22" s="18">
        <f>(N22*M22)-(O22*I22)</f>
        <v>4</v>
      </c>
    </row>
    <row r="23" spans="1:17" ht="15.75" customHeight="1" outlineLevel="2" x14ac:dyDescent="0.2">
      <c r="A23" s="5" t="s">
        <v>152</v>
      </c>
      <c r="B23" s="5" t="s">
        <v>159</v>
      </c>
      <c r="C23" s="5" t="s">
        <v>160</v>
      </c>
      <c r="D23" s="5" t="s">
        <v>62</v>
      </c>
      <c r="E23" s="5"/>
      <c r="F23" s="5" t="s">
        <v>17</v>
      </c>
      <c r="G23" s="37">
        <v>32.950000000000003</v>
      </c>
      <c r="H23" s="18">
        <v>29.66</v>
      </c>
      <c r="I23" s="32">
        <v>2</v>
      </c>
      <c r="J23" s="18">
        <v>0</v>
      </c>
      <c r="K23" s="32">
        <v>0</v>
      </c>
      <c r="L23" s="18">
        <v>29.66</v>
      </c>
      <c r="M23" s="32">
        <v>2</v>
      </c>
      <c r="N23" s="18">
        <v>10</v>
      </c>
      <c r="O23" s="18">
        <v>5.5</v>
      </c>
      <c r="P23" s="18">
        <v>4.5</v>
      </c>
      <c r="Q23" s="18">
        <f>(N23*M23)-(O23*I23)</f>
        <v>9</v>
      </c>
    </row>
    <row r="24" spans="1:17" ht="15.75" customHeight="1" outlineLevel="2" x14ac:dyDescent="0.2">
      <c r="A24" s="5" t="s">
        <v>171</v>
      </c>
      <c r="B24" s="5" t="s">
        <v>178</v>
      </c>
      <c r="C24" s="5" t="s">
        <v>179</v>
      </c>
      <c r="D24" s="5" t="s">
        <v>62</v>
      </c>
      <c r="E24" s="5"/>
      <c r="F24" s="5" t="s">
        <v>17</v>
      </c>
      <c r="G24" s="37">
        <v>29.95</v>
      </c>
      <c r="H24" s="18">
        <v>94.36</v>
      </c>
      <c r="I24" s="32">
        <v>7</v>
      </c>
      <c r="J24" s="18">
        <v>0</v>
      </c>
      <c r="K24" s="32">
        <v>0</v>
      </c>
      <c r="L24" s="18">
        <v>94.36</v>
      </c>
      <c r="M24" s="32">
        <v>7</v>
      </c>
      <c r="N24" s="18">
        <v>9</v>
      </c>
      <c r="O24" s="18">
        <v>5</v>
      </c>
      <c r="P24" s="18">
        <v>4</v>
      </c>
      <c r="Q24" s="18">
        <f>(N24*M24)-(O24*I24)</f>
        <v>28</v>
      </c>
    </row>
    <row r="25" spans="1:17" ht="15.75" customHeight="1" outlineLevel="2" x14ac:dyDescent="0.2">
      <c r="A25" s="5" t="s">
        <v>180</v>
      </c>
      <c r="B25" s="5" t="s">
        <v>185</v>
      </c>
      <c r="C25" s="5" t="s">
        <v>186</v>
      </c>
      <c r="D25" s="5" t="s">
        <v>62</v>
      </c>
      <c r="E25" s="5"/>
      <c r="F25" s="5" t="s">
        <v>17</v>
      </c>
      <c r="G25" s="37">
        <v>29.95</v>
      </c>
      <c r="H25" s="18">
        <v>80.88</v>
      </c>
      <c r="I25" s="32">
        <v>6</v>
      </c>
      <c r="J25" s="18">
        <v>13.48</v>
      </c>
      <c r="K25" s="32">
        <v>0</v>
      </c>
      <c r="L25" s="18">
        <v>67.400000000000006</v>
      </c>
      <c r="M25" s="32">
        <v>6</v>
      </c>
      <c r="N25" s="18">
        <v>9</v>
      </c>
      <c r="O25" s="18">
        <v>5</v>
      </c>
      <c r="P25" s="18">
        <v>4</v>
      </c>
      <c r="Q25" s="18">
        <f>(N25*M25)-(O25*I25)</f>
        <v>24</v>
      </c>
    </row>
    <row r="26" spans="1:17" ht="15.75" customHeight="1" outlineLevel="1" x14ac:dyDescent="0.2">
      <c r="A26" s="5"/>
      <c r="B26" s="5"/>
      <c r="C26" s="5"/>
      <c r="D26" s="5"/>
      <c r="E26" s="5"/>
      <c r="F26" s="7" t="s">
        <v>2408</v>
      </c>
      <c r="G26" s="38"/>
      <c r="H26" s="19">
        <f>SUBTOTAL(9,H2:H25)</f>
        <v>4909.199999999998</v>
      </c>
      <c r="I26" s="33">
        <f>SUBTOTAL(9,I2:I25)</f>
        <v>355</v>
      </c>
      <c r="J26" s="19">
        <f>SUBTOTAL(9,J2:J25)</f>
        <v>886.87</v>
      </c>
      <c r="K26" s="33">
        <f>SUBTOTAL(9,K2:K25)</f>
        <v>67</v>
      </c>
      <c r="L26" s="19">
        <f>SUBTOTAL(9,L2:L25)</f>
        <v>4022.33</v>
      </c>
      <c r="M26" s="33">
        <f>SUBTOTAL(9,M2:M25)</f>
        <v>288</v>
      </c>
      <c r="N26" s="19"/>
      <c r="O26" s="19"/>
      <c r="P26" s="19"/>
      <c r="Q26" s="19">
        <f>SUBTOTAL(9,Q2:Q25)</f>
        <v>940.3</v>
      </c>
    </row>
    <row r="27" spans="1:17" ht="15.75" customHeight="1" outlineLevel="2" x14ac:dyDescent="0.2">
      <c r="A27" s="5" t="s">
        <v>336</v>
      </c>
      <c r="B27" s="5" t="s">
        <v>339</v>
      </c>
      <c r="C27" s="5" t="s">
        <v>340</v>
      </c>
      <c r="D27" s="5" t="s">
        <v>16</v>
      </c>
      <c r="E27" s="5"/>
      <c r="F27" s="5" t="s">
        <v>191</v>
      </c>
      <c r="G27" s="37">
        <v>59.99</v>
      </c>
      <c r="H27" s="18">
        <v>27</v>
      </c>
      <c r="I27" s="32">
        <v>1</v>
      </c>
      <c r="J27" s="18">
        <v>27</v>
      </c>
      <c r="K27" s="32">
        <v>1</v>
      </c>
      <c r="L27" s="18">
        <v>0</v>
      </c>
      <c r="M27" s="32">
        <v>0</v>
      </c>
      <c r="N27" s="18">
        <v>17.5</v>
      </c>
      <c r="O27" s="18">
        <v>4.0999999999999996</v>
      </c>
      <c r="P27" s="18">
        <v>13.4</v>
      </c>
      <c r="Q27" s="18">
        <f>(N27*M27)-(O27*I27)</f>
        <v>-4.0999999999999996</v>
      </c>
    </row>
    <row r="28" spans="1:17" ht="15.75" customHeight="1" outlineLevel="2" x14ac:dyDescent="0.2">
      <c r="A28" s="5" t="s">
        <v>374</v>
      </c>
      <c r="B28" s="5" t="s">
        <v>377</v>
      </c>
      <c r="C28" s="5" t="s">
        <v>378</v>
      </c>
      <c r="D28" s="5" t="s">
        <v>16</v>
      </c>
      <c r="E28" s="5"/>
      <c r="F28" s="5" t="s">
        <v>191</v>
      </c>
      <c r="G28" s="37">
        <v>69.989999999999995</v>
      </c>
      <c r="H28" s="18">
        <v>252</v>
      </c>
      <c r="I28" s="32">
        <v>8</v>
      </c>
      <c r="J28" s="18">
        <v>31.5</v>
      </c>
      <c r="K28" s="32">
        <v>1</v>
      </c>
      <c r="L28" s="18">
        <v>220.5</v>
      </c>
      <c r="M28" s="32">
        <v>7</v>
      </c>
      <c r="N28" s="18">
        <v>20</v>
      </c>
      <c r="O28" s="18">
        <v>4.2</v>
      </c>
      <c r="P28" s="18">
        <v>15.8</v>
      </c>
      <c r="Q28" s="18">
        <f>(N28*M28)-(O28*I28)</f>
        <v>106.4</v>
      </c>
    </row>
    <row r="29" spans="1:17" ht="15.75" customHeight="1" outlineLevel="2" x14ac:dyDescent="0.2">
      <c r="A29" s="5" t="s">
        <v>462</v>
      </c>
      <c r="B29" s="5" t="s">
        <v>465</v>
      </c>
      <c r="C29" s="5" t="s">
        <v>466</v>
      </c>
      <c r="D29" s="5" t="s">
        <v>16</v>
      </c>
      <c r="E29" s="5"/>
      <c r="F29" s="5" t="s">
        <v>191</v>
      </c>
      <c r="G29" s="37">
        <v>44.99</v>
      </c>
      <c r="H29" s="18">
        <v>258.74</v>
      </c>
      <c r="I29" s="32">
        <v>12</v>
      </c>
      <c r="J29" s="18">
        <v>0</v>
      </c>
      <c r="K29" s="32">
        <v>0</v>
      </c>
      <c r="L29" s="18">
        <v>258.74</v>
      </c>
      <c r="M29" s="32">
        <v>12</v>
      </c>
      <c r="N29" s="18">
        <v>14</v>
      </c>
      <c r="O29" s="18">
        <v>3.8</v>
      </c>
      <c r="P29" s="18">
        <v>10.199999999999999</v>
      </c>
      <c r="Q29" s="18">
        <f>(N29*M29)-(O29*I29)</f>
        <v>122.4</v>
      </c>
    </row>
    <row r="30" spans="1:17" ht="15.75" customHeight="1" outlineLevel="2" x14ac:dyDescent="0.2">
      <c r="A30" s="5" t="s">
        <v>525</v>
      </c>
      <c r="B30" s="5" t="s">
        <v>528</v>
      </c>
      <c r="C30" s="5" t="s">
        <v>529</v>
      </c>
      <c r="D30" s="5" t="s">
        <v>16</v>
      </c>
      <c r="E30" s="5"/>
      <c r="F30" s="5" t="s">
        <v>191</v>
      </c>
      <c r="G30" s="37">
        <v>69.989999999999995</v>
      </c>
      <c r="H30" s="18">
        <v>63</v>
      </c>
      <c r="I30" s="32">
        <v>2</v>
      </c>
      <c r="J30" s="18">
        <v>0</v>
      </c>
      <c r="K30" s="32">
        <v>0</v>
      </c>
      <c r="L30" s="18">
        <v>63</v>
      </c>
      <c r="M30" s="32">
        <v>2</v>
      </c>
      <c r="N30" s="18">
        <v>20</v>
      </c>
      <c r="O30" s="18">
        <v>4.2</v>
      </c>
      <c r="P30" s="18">
        <v>15.8</v>
      </c>
      <c r="Q30" s="18">
        <f>(N30*M30)-(O30*I30)</f>
        <v>31.6</v>
      </c>
    </row>
    <row r="31" spans="1:17" ht="15.75" customHeight="1" outlineLevel="2" x14ac:dyDescent="0.2">
      <c r="A31" s="5" t="s">
        <v>532</v>
      </c>
      <c r="B31" s="5" t="s">
        <v>535</v>
      </c>
      <c r="C31" s="5" t="s">
        <v>536</v>
      </c>
      <c r="D31" s="5" t="s">
        <v>16</v>
      </c>
      <c r="E31" s="5"/>
      <c r="F31" s="5" t="s">
        <v>191</v>
      </c>
      <c r="G31" s="37">
        <v>89.99</v>
      </c>
      <c r="H31" s="18">
        <v>170.99</v>
      </c>
      <c r="I31" s="32">
        <v>3</v>
      </c>
      <c r="J31" s="18">
        <v>0</v>
      </c>
      <c r="K31" s="32">
        <v>0</v>
      </c>
      <c r="L31" s="18">
        <v>170.99</v>
      </c>
      <c r="M31" s="32">
        <v>3</v>
      </c>
      <c r="N31" s="18">
        <v>25</v>
      </c>
      <c r="O31" s="18">
        <v>4.5</v>
      </c>
      <c r="P31" s="18">
        <v>20.5</v>
      </c>
      <c r="Q31" s="18">
        <f>(N31*M31)-(O31*I31)</f>
        <v>61.5</v>
      </c>
    </row>
    <row r="32" spans="1:17" ht="15.75" customHeight="1" outlineLevel="2" x14ac:dyDescent="0.2">
      <c r="A32" s="5" t="s">
        <v>699</v>
      </c>
      <c r="B32" s="5" t="s">
        <v>702</v>
      </c>
      <c r="C32" s="5" t="s">
        <v>703</v>
      </c>
      <c r="D32" s="5" t="s">
        <v>16</v>
      </c>
      <c r="E32" s="5"/>
      <c r="F32" s="5" t="s">
        <v>191</v>
      </c>
      <c r="G32" s="37">
        <v>69.989999999999995</v>
      </c>
      <c r="H32" s="18">
        <v>0</v>
      </c>
      <c r="I32" s="32">
        <v>0</v>
      </c>
      <c r="J32" s="18">
        <v>157.5</v>
      </c>
      <c r="K32" s="32">
        <v>5</v>
      </c>
      <c r="L32" s="18">
        <v>-157.5</v>
      </c>
      <c r="M32" s="32">
        <v>-5</v>
      </c>
      <c r="N32" s="18">
        <v>20</v>
      </c>
      <c r="O32" s="18">
        <v>4.2</v>
      </c>
      <c r="P32" s="18">
        <v>15.8</v>
      </c>
      <c r="Q32" s="18">
        <f>(N32*M32)-(O32*I32)</f>
        <v>-100</v>
      </c>
    </row>
    <row r="33" spans="1:17" ht="15.75" customHeight="1" outlineLevel="2" x14ac:dyDescent="0.2">
      <c r="A33" s="5" t="s">
        <v>745</v>
      </c>
      <c r="B33" s="5" t="s">
        <v>748</v>
      </c>
      <c r="C33" s="5" t="s">
        <v>749</v>
      </c>
      <c r="D33" s="5" t="s">
        <v>16</v>
      </c>
      <c r="E33" s="5"/>
      <c r="F33" s="5" t="s">
        <v>191</v>
      </c>
      <c r="G33" s="37">
        <v>59.99</v>
      </c>
      <c r="H33" s="18">
        <v>30</v>
      </c>
      <c r="I33" s="32">
        <v>1</v>
      </c>
      <c r="J33" s="18">
        <v>0</v>
      </c>
      <c r="K33" s="32">
        <v>0</v>
      </c>
      <c r="L33" s="18">
        <v>30</v>
      </c>
      <c r="M33" s="32">
        <v>1</v>
      </c>
      <c r="N33" s="18">
        <v>17.5</v>
      </c>
      <c r="O33" s="18">
        <v>4.0999999999999996</v>
      </c>
      <c r="P33" s="18">
        <v>13.4</v>
      </c>
      <c r="Q33" s="18">
        <f>(N33*M33)-(O33*I33)</f>
        <v>13.4</v>
      </c>
    </row>
    <row r="34" spans="1:17" ht="15.75" customHeight="1" outlineLevel="2" x14ac:dyDescent="0.2">
      <c r="A34" s="5" t="s">
        <v>837</v>
      </c>
      <c r="B34" s="5" t="s">
        <v>840</v>
      </c>
      <c r="C34" s="5" t="s">
        <v>841</v>
      </c>
      <c r="D34" s="5" t="s">
        <v>16</v>
      </c>
      <c r="E34" s="5"/>
      <c r="F34" s="5" t="s">
        <v>191</v>
      </c>
      <c r="G34" s="37">
        <v>49.99</v>
      </c>
      <c r="H34" s="18">
        <v>2264.65</v>
      </c>
      <c r="I34" s="32">
        <v>76</v>
      </c>
      <c r="J34" s="18">
        <v>0</v>
      </c>
      <c r="K34" s="32">
        <v>0</v>
      </c>
      <c r="L34" s="18">
        <v>2264.65</v>
      </c>
      <c r="M34" s="32">
        <v>76</v>
      </c>
      <c r="N34" s="18">
        <v>14</v>
      </c>
      <c r="O34" s="18">
        <v>3.8</v>
      </c>
      <c r="P34" s="18">
        <v>10.199999999999999</v>
      </c>
      <c r="Q34" s="18">
        <f>(N34*M34)-(O34*I34)</f>
        <v>775.2</v>
      </c>
    </row>
    <row r="35" spans="1:17" ht="15.75" customHeight="1" outlineLevel="2" x14ac:dyDescent="0.2">
      <c r="A35" s="5" t="s">
        <v>853</v>
      </c>
      <c r="B35" s="5" t="s">
        <v>856</v>
      </c>
      <c r="C35" s="5" t="s">
        <v>857</v>
      </c>
      <c r="D35" s="5" t="s">
        <v>16</v>
      </c>
      <c r="E35" s="5"/>
      <c r="F35" s="5" t="s">
        <v>191</v>
      </c>
      <c r="G35" s="37">
        <v>74.989999999999995</v>
      </c>
      <c r="H35" s="18">
        <v>153.72999999999999</v>
      </c>
      <c r="I35" s="32">
        <v>3</v>
      </c>
      <c r="J35" s="18">
        <v>0</v>
      </c>
      <c r="K35" s="32">
        <v>0</v>
      </c>
      <c r="L35" s="18">
        <v>153.72999999999999</v>
      </c>
      <c r="M35" s="32">
        <v>3</v>
      </c>
      <c r="N35" s="18">
        <v>22</v>
      </c>
      <c r="O35" s="18">
        <v>4.3</v>
      </c>
      <c r="P35" s="18">
        <v>17.7</v>
      </c>
      <c r="Q35" s="18">
        <f>(N35*M35)-(O35*I35)</f>
        <v>53.1</v>
      </c>
    </row>
    <row r="36" spans="1:17" ht="15.75" customHeight="1" outlineLevel="2" x14ac:dyDescent="0.2">
      <c r="A36" s="5" t="s">
        <v>896</v>
      </c>
      <c r="B36" s="5" t="s">
        <v>897</v>
      </c>
      <c r="C36" s="5" t="s">
        <v>898</v>
      </c>
      <c r="D36" s="5" t="s">
        <v>16</v>
      </c>
      <c r="E36" s="5" t="s">
        <v>899</v>
      </c>
      <c r="F36" s="5" t="s">
        <v>191</v>
      </c>
      <c r="G36" s="37">
        <v>44.99</v>
      </c>
      <c r="H36" s="18">
        <v>38.24</v>
      </c>
      <c r="I36" s="32">
        <v>1</v>
      </c>
      <c r="J36" s="18">
        <v>0</v>
      </c>
      <c r="K36" s="32">
        <v>0</v>
      </c>
      <c r="L36" s="18">
        <v>38.24</v>
      </c>
      <c r="M36" s="32">
        <v>1</v>
      </c>
      <c r="N36" s="18">
        <v>14</v>
      </c>
      <c r="O36" s="18">
        <v>3.8</v>
      </c>
      <c r="P36" s="18">
        <v>10.199999999999999</v>
      </c>
      <c r="Q36" s="18">
        <f>(N36*M36)-(O36*I36)</f>
        <v>10.199999999999999</v>
      </c>
    </row>
    <row r="37" spans="1:17" ht="15.75" customHeight="1" outlineLevel="2" x14ac:dyDescent="0.2">
      <c r="A37" s="5" t="s">
        <v>903</v>
      </c>
      <c r="B37" s="5" t="s">
        <v>906</v>
      </c>
      <c r="C37" s="5" t="s">
        <v>907</v>
      </c>
      <c r="D37" s="5" t="s">
        <v>16</v>
      </c>
      <c r="E37" s="5"/>
      <c r="F37" s="5" t="s">
        <v>191</v>
      </c>
      <c r="G37" s="37">
        <v>44.99</v>
      </c>
      <c r="H37" s="18">
        <v>227.21</v>
      </c>
      <c r="I37" s="32">
        <v>8</v>
      </c>
      <c r="J37" s="18">
        <v>0</v>
      </c>
      <c r="K37" s="32">
        <v>0</v>
      </c>
      <c r="L37" s="18">
        <v>227.21</v>
      </c>
      <c r="M37" s="32">
        <v>8</v>
      </c>
      <c r="N37" s="18">
        <v>14</v>
      </c>
      <c r="O37" s="18">
        <v>3.8</v>
      </c>
      <c r="P37" s="18">
        <v>10.199999999999999</v>
      </c>
      <c r="Q37" s="18">
        <f>(N37*M37)-(O37*I37)</f>
        <v>81.599999999999994</v>
      </c>
    </row>
    <row r="38" spans="1:17" ht="15.75" customHeight="1" outlineLevel="2" x14ac:dyDescent="0.2">
      <c r="A38" s="5" t="s">
        <v>910</v>
      </c>
      <c r="B38" s="5" t="s">
        <v>911</v>
      </c>
      <c r="C38" s="5" t="s">
        <v>912</v>
      </c>
      <c r="D38" s="5" t="s">
        <v>16</v>
      </c>
      <c r="E38" s="5" t="s">
        <v>913</v>
      </c>
      <c r="F38" s="5" t="s">
        <v>191</v>
      </c>
      <c r="G38" s="37">
        <v>39.99</v>
      </c>
      <c r="H38" s="18">
        <v>33.99</v>
      </c>
      <c r="I38" s="32">
        <v>1</v>
      </c>
      <c r="J38" s="18">
        <v>0</v>
      </c>
      <c r="K38" s="32">
        <v>0</v>
      </c>
      <c r="L38" s="18">
        <v>33.99</v>
      </c>
      <c r="M38" s="32">
        <v>1</v>
      </c>
      <c r="N38" s="18">
        <v>11.5</v>
      </c>
      <c r="O38" s="18">
        <v>3.6</v>
      </c>
      <c r="P38" s="18">
        <v>7.9</v>
      </c>
      <c r="Q38" s="18">
        <f>(N38*M38)-(O38*I38)</f>
        <v>7.9</v>
      </c>
    </row>
    <row r="39" spans="1:17" ht="15.75" customHeight="1" outlineLevel="2" x14ac:dyDescent="0.2">
      <c r="A39" s="5" t="s">
        <v>917</v>
      </c>
      <c r="B39" s="5" t="s">
        <v>918</v>
      </c>
      <c r="C39" s="5" t="s">
        <v>919</v>
      </c>
      <c r="D39" s="5" t="s">
        <v>16</v>
      </c>
      <c r="E39" s="5" t="s">
        <v>920</v>
      </c>
      <c r="F39" s="5" t="s">
        <v>191</v>
      </c>
      <c r="G39" s="37">
        <v>44.99</v>
      </c>
      <c r="H39" s="18">
        <v>38.24</v>
      </c>
      <c r="I39" s="32">
        <v>1</v>
      </c>
      <c r="J39" s="18">
        <v>0</v>
      </c>
      <c r="K39" s="32">
        <v>0</v>
      </c>
      <c r="L39" s="18">
        <v>38.24</v>
      </c>
      <c r="M39" s="32">
        <v>1</v>
      </c>
      <c r="N39" s="18">
        <v>14</v>
      </c>
      <c r="O39" s="18">
        <v>3.8</v>
      </c>
      <c r="P39" s="18">
        <v>10.199999999999999</v>
      </c>
      <c r="Q39" s="18">
        <f>(N39*M39)-(O39*I39)</f>
        <v>10.199999999999999</v>
      </c>
    </row>
    <row r="40" spans="1:17" ht="15.75" customHeight="1" outlineLevel="2" x14ac:dyDescent="0.2">
      <c r="A40" s="5" t="s">
        <v>962</v>
      </c>
      <c r="B40" s="5" t="s">
        <v>965</v>
      </c>
      <c r="C40" s="5" t="s">
        <v>966</v>
      </c>
      <c r="D40" s="5" t="s">
        <v>16</v>
      </c>
      <c r="E40" s="5"/>
      <c r="F40" s="5" t="s">
        <v>191</v>
      </c>
      <c r="G40" s="37">
        <v>59.99</v>
      </c>
      <c r="H40" s="18">
        <v>1295.82</v>
      </c>
      <c r="I40" s="32">
        <v>35</v>
      </c>
      <c r="J40" s="18">
        <v>0</v>
      </c>
      <c r="K40" s="32">
        <v>0</v>
      </c>
      <c r="L40" s="18">
        <v>1295.82</v>
      </c>
      <c r="M40" s="32">
        <v>35</v>
      </c>
      <c r="N40" s="18">
        <v>17.5</v>
      </c>
      <c r="O40" s="18">
        <v>4.0999999999999996</v>
      </c>
      <c r="P40" s="18">
        <v>13.4</v>
      </c>
      <c r="Q40" s="18">
        <f>(N40*M40)-(O40*I40)</f>
        <v>469</v>
      </c>
    </row>
    <row r="41" spans="1:17" ht="15.75" customHeight="1" outlineLevel="2" x14ac:dyDescent="0.2">
      <c r="A41" s="5" t="s">
        <v>1090</v>
      </c>
      <c r="B41" s="5" t="s">
        <v>1093</v>
      </c>
      <c r="C41" s="5" t="s">
        <v>1094</v>
      </c>
      <c r="D41" s="5" t="s">
        <v>16</v>
      </c>
      <c r="E41" s="5"/>
      <c r="F41" s="5" t="s">
        <v>191</v>
      </c>
      <c r="G41" s="37">
        <v>74.989999999999995</v>
      </c>
      <c r="H41" s="18">
        <v>607.41</v>
      </c>
      <c r="I41" s="32">
        <v>12</v>
      </c>
      <c r="J41" s="18">
        <v>0</v>
      </c>
      <c r="K41" s="32">
        <v>0</v>
      </c>
      <c r="L41" s="18">
        <v>607.41</v>
      </c>
      <c r="M41" s="32">
        <v>12</v>
      </c>
      <c r="N41" s="18">
        <v>22</v>
      </c>
      <c r="O41" s="18">
        <v>4.3</v>
      </c>
      <c r="P41" s="18">
        <v>17.7</v>
      </c>
      <c r="Q41" s="18">
        <f>(N41*M41)-(O41*I41)</f>
        <v>212.4</v>
      </c>
    </row>
    <row r="42" spans="1:17" ht="15.75" customHeight="1" outlineLevel="2" x14ac:dyDescent="0.2">
      <c r="A42" s="5" t="s">
        <v>1142</v>
      </c>
      <c r="B42" s="5" t="s">
        <v>1145</v>
      </c>
      <c r="C42" s="5" t="s">
        <v>1146</v>
      </c>
      <c r="D42" s="5" t="s">
        <v>16</v>
      </c>
      <c r="E42" s="5"/>
      <c r="F42" s="5" t="s">
        <v>191</v>
      </c>
      <c r="G42" s="37">
        <v>69.989999999999995</v>
      </c>
      <c r="H42" s="18">
        <v>0</v>
      </c>
      <c r="I42" s="32">
        <v>0</v>
      </c>
      <c r="J42" s="18">
        <v>63</v>
      </c>
      <c r="K42" s="32">
        <v>2</v>
      </c>
      <c r="L42" s="18">
        <v>-63</v>
      </c>
      <c r="M42" s="32">
        <v>-2</v>
      </c>
      <c r="N42" s="18">
        <v>20</v>
      </c>
      <c r="O42" s="18">
        <v>4.2</v>
      </c>
      <c r="P42" s="18">
        <v>15.8</v>
      </c>
      <c r="Q42" s="18">
        <f>(N42*M42)-(O42*I42)</f>
        <v>-40</v>
      </c>
    </row>
    <row r="43" spans="1:17" ht="15.75" customHeight="1" outlineLevel="1" x14ac:dyDescent="0.2">
      <c r="A43" s="5"/>
      <c r="B43" s="5"/>
      <c r="C43" s="5"/>
      <c r="D43" s="5"/>
      <c r="E43" s="5"/>
      <c r="F43" s="7" t="s">
        <v>2409</v>
      </c>
      <c r="G43" s="38"/>
      <c r="H43" s="19">
        <f>SUBTOTAL(9,H27:H42)</f>
        <v>5461.0199999999995</v>
      </c>
      <c r="I43" s="33">
        <f>SUBTOTAL(9,I27:I42)</f>
        <v>164</v>
      </c>
      <c r="J43" s="19">
        <f>SUBTOTAL(9,J27:J42)</f>
        <v>279</v>
      </c>
      <c r="K43" s="33">
        <f>SUBTOTAL(9,K27:K42)</f>
        <v>9</v>
      </c>
      <c r="L43" s="19">
        <f>SUBTOTAL(9,L27:L42)</f>
        <v>5182.0199999999995</v>
      </c>
      <c r="M43" s="33">
        <f>SUBTOTAL(9,M27:M42)</f>
        <v>155</v>
      </c>
      <c r="N43" s="19"/>
      <c r="O43" s="19"/>
      <c r="P43" s="19"/>
      <c r="Q43" s="19">
        <f>SUBTOTAL(9,Q27:Q42)</f>
        <v>1810.8000000000002</v>
      </c>
    </row>
    <row r="44" spans="1:17" ht="15.75" customHeight="1" outlineLevel="2" x14ac:dyDescent="0.2">
      <c r="A44" s="5" t="s">
        <v>1607</v>
      </c>
      <c r="B44" s="5" t="s">
        <v>1614</v>
      </c>
      <c r="C44" s="5" t="s">
        <v>1615</v>
      </c>
      <c r="D44" s="5" t="s">
        <v>16</v>
      </c>
      <c r="E44" s="5" t="s">
        <v>1616</v>
      </c>
      <c r="F44" s="5" t="s">
        <v>1193</v>
      </c>
      <c r="G44" s="37">
        <v>49.99</v>
      </c>
      <c r="H44" s="18">
        <v>0</v>
      </c>
      <c r="I44" s="32">
        <v>1</v>
      </c>
      <c r="J44" s="18">
        <v>0</v>
      </c>
      <c r="K44" s="32">
        <v>0</v>
      </c>
      <c r="L44" s="18">
        <v>0</v>
      </c>
      <c r="M44" s="32">
        <v>1</v>
      </c>
      <c r="N44" s="18">
        <v>16</v>
      </c>
      <c r="O44" s="18">
        <v>3.9</v>
      </c>
      <c r="P44" s="18">
        <v>12.1</v>
      </c>
      <c r="Q44" s="18">
        <f>(N44*M44)-(O44*I44)</f>
        <v>12.1</v>
      </c>
    </row>
    <row r="45" spans="1:17" ht="15.75" customHeight="1" outlineLevel="2" x14ac:dyDescent="0.2">
      <c r="A45" s="5" t="s">
        <v>1722</v>
      </c>
      <c r="B45" s="5" t="s">
        <v>1725</v>
      </c>
      <c r="C45" s="5" t="s">
        <v>1726</v>
      </c>
      <c r="D45" s="5" t="s">
        <v>16</v>
      </c>
      <c r="E45" s="5"/>
      <c r="F45" s="5" t="s">
        <v>1193</v>
      </c>
      <c r="G45" s="37">
        <v>79.989999999999995</v>
      </c>
      <c r="H45" s="18">
        <v>180</v>
      </c>
      <c r="I45" s="32">
        <v>5</v>
      </c>
      <c r="J45" s="18">
        <v>143.97999999999999</v>
      </c>
      <c r="K45" s="32">
        <v>1</v>
      </c>
      <c r="L45" s="18">
        <v>36.020000000000003</v>
      </c>
      <c r="M45" s="32">
        <v>4</v>
      </c>
      <c r="N45" s="18">
        <v>22</v>
      </c>
      <c r="O45" s="18">
        <v>4.3</v>
      </c>
      <c r="P45" s="18">
        <v>17.7</v>
      </c>
      <c r="Q45" s="18">
        <f>(N45*M45)-(O45*I45)</f>
        <v>66.5</v>
      </c>
    </row>
    <row r="46" spans="1:17" ht="15.75" customHeight="1" outlineLevel="2" x14ac:dyDescent="0.2">
      <c r="A46" s="5" t="s">
        <v>1925</v>
      </c>
      <c r="B46" s="5" t="s">
        <v>1928</v>
      </c>
      <c r="C46" s="5" t="s">
        <v>1929</v>
      </c>
      <c r="D46" s="5" t="s">
        <v>16</v>
      </c>
      <c r="E46" s="5"/>
      <c r="F46" s="5" t="s">
        <v>1193</v>
      </c>
      <c r="G46" s="37">
        <v>79.989999999999995</v>
      </c>
      <c r="H46" s="18">
        <v>36</v>
      </c>
      <c r="I46" s="32">
        <v>1</v>
      </c>
      <c r="J46" s="18">
        <v>0</v>
      </c>
      <c r="K46" s="32">
        <v>0</v>
      </c>
      <c r="L46" s="18">
        <v>36</v>
      </c>
      <c r="M46" s="32">
        <v>1</v>
      </c>
      <c r="N46" s="18">
        <v>22</v>
      </c>
      <c r="O46" s="18">
        <v>4.3</v>
      </c>
      <c r="P46" s="18">
        <v>17.7</v>
      </c>
      <c r="Q46" s="18">
        <f>(N46*M46)-(O46*I46)</f>
        <v>17.7</v>
      </c>
    </row>
    <row r="47" spans="1:17" ht="15.75" customHeight="1" outlineLevel="2" x14ac:dyDescent="0.2">
      <c r="A47" s="5" t="s">
        <v>1190</v>
      </c>
      <c r="B47" s="5" t="s">
        <v>1191</v>
      </c>
      <c r="C47" s="5" t="s">
        <v>1192</v>
      </c>
      <c r="D47" s="5" t="s">
        <v>32</v>
      </c>
      <c r="E47" s="5"/>
      <c r="F47" s="5" t="s">
        <v>1193</v>
      </c>
      <c r="G47" s="37">
        <v>40</v>
      </c>
      <c r="H47" s="18">
        <v>128</v>
      </c>
      <c r="I47" s="32">
        <v>7</v>
      </c>
      <c r="J47" s="18">
        <v>54</v>
      </c>
      <c r="K47" s="32">
        <v>3</v>
      </c>
      <c r="L47" s="18">
        <v>74</v>
      </c>
      <c r="M47" s="32">
        <v>4</v>
      </c>
      <c r="N47" s="18">
        <v>12</v>
      </c>
      <c r="O47" s="18">
        <v>6.25</v>
      </c>
      <c r="P47" s="18">
        <v>5.75</v>
      </c>
      <c r="Q47" s="18">
        <f>(N47*M47)-(O47*I47)</f>
        <v>4.25</v>
      </c>
    </row>
    <row r="48" spans="1:17" ht="15.75" customHeight="1" outlineLevel="2" x14ac:dyDescent="0.2">
      <c r="A48" s="5" t="s">
        <v>1206</v>
      </c>
      <c r="B48" s="5" t="s">
        <v>1207</v>
      </c>
      <c r="C48" s="5" t="s">
        <v>1208</v>
      </c>
      <c r="D48" s="5" t="s">
        <v>32</v>
      </c>
      <c r="E48" s="5"/>
      <c r="F48" s="5" t="s">
        <v>1193</v>
      </c>
      <c r="G48" s="37">
        <v>40</v>
      </c>
      <c r="H48" s="18">
        <v>398.4</v>
      </c>
      <c r="I48" s="32">
        <v>22</v>
      </c>
      <c r="J48" s="18">
        <v>18</v>
      </c>
      <c r="K48" s="32">
        <v>1</v>
      </c>
      <c r="L48" s="18">
        <v>380.4</v>
      </c>
      <c r="M48" s="32">
        <v>21</v>
      </c>
      <c r="N48" s="18">
        <v>12</v>
      </c>
      <c r="O48" s="18">
        <v>6.25</v>
      </c>
      <c r="P48" s="18">
        <v>5.75</v>
      </c>
      <c r="Q48" s="18">
        <f>(N48*M48)-(O48*I48)</f>
        <v>114.5</v>
      </c>
    </row>
    <row r="49" spans="1:17" ht="15.75" customHeight="1" outlineLevel="2" x14ac:dyDescent="0.2">
      <c r="A49" s="5" t="s">
        <v>1213</v>
      </c>
      <c r="B49" s="5" t="s">
        <v>1214</v>
      </c>
      <c r="C49" s="5" t="s">
        <v>1215</v>
      </c>
      <c r="D49" s="5" t="s">
        <v>32</v>
      </c>
      <c r="E49" s="5" t="s">
        <v>1216</v>
      </c>
      <c r="F49" s="5" t="s">
        <v>1193</v>
      </c>
      <c r="G49" s="37">
        <v>29.99</v>
      </c>
      <c r="H49" s="18">
        <v>13.5</v>
      </c>
      <c r="I49" s="32">
        <v>1</v>
      </c>
      <c r="J49" s="18">
        <v>13.5</v>
      </c>
      <c r="K49" s="32">
        <v>1</v>
      </c>
      <c r="L49" s="18">
        <v>0</v>
      </c>
      <c r="M49" s="32">
        <v>0</v>
      </c>
      <c r="N49" s="18">
        <v>9</v>
      </c>
      <c r="O49" s="18">
        <v>5</v>
      </c>
      <c r="P49" s="18">
        <v>4</v>
      </c>
      <c r="Q49" s="18">
        <f>(N49*M49)-(O49*I49)</f>
        <v>-5</v>
      </c>
    </row>
    <row r="50" spans="1:17" ht="15.75" customHeight="1" outlineLevel="2" x14ac:dyDescent="0.2">
      <c r="A50" s="5" t="s">
        <v>1224</v>
      </c>
      <c r="B50" s="5" t="s">
        <v>1225</v>
      </c>
      <c r="C50" s="5" t="s">
        <v>1226</v>
      </c>
      <c r="D50" s="5" t="s">
        <v>32</v>
      </c>
      <c r="E50" s="5" t="s">
        <v>1227</v>
      </c>
      <c r="F50" s="5" t="s">
        <v>1193</v>
      </c>
      <c r="G50" s="37">
        <v>22.98</v>
      </c>
      <c r="H50" s="18">
        <v>20.68</v>
      </c>
      <c r="I50" s="32">
        <v>2</v>
      </c>
      <c r="J50" s="18">
        <v>10.34</v>
      </c>
      <c r="K50" s="32">
        <v>1</v>
      </c>
      <c r="L50" s="18">
        <v>10.34</v>
      </c>
      <c r="M50" s="32">
        <v>1</v>
      </c>
      <c r="N50" s="18">
        <v>7.5</v>
      </c>
      <c r="O50" s="18">
        <v>4.4000000000000004</v>
      </c>
      <c r="P50" s="18">
        <v>3.0999999999999996</v>
      </c>
      <c r="Q50" s="18">
        <f>(N50*M50)-(O50*I50)</f>
        <v>-1.3000000000000007</v>
      </c>
    </row>
    <row r="51" spans="1:17" ht="15.75" customHeight="1" outlineLevel="2" x14ac:dyDescent="0.2">
      <c r="A51" s="5" t="s">
        <v>1235</v>
      </c>
      <c r="B51" s="5" t="s">
        <v>1236</v>
      </c>
      <c r="C51" s="5" t="s">
        <v>1237</v>
      </c>
      <c r="D51" s="5" t="s">
        <v>32</v>
      </c>
      <c r="E51" s="5"/>
      <c r="F51" s="5" t="s">
        <v>1193</v>
      </c>
      <c r="G51" s="37">
        <v>40</v>
      </c>
      <c r="H51" s="18">
        <v>56</v>
      </c>
      <c r="I51" s="32">
        <v>3</v>
      </c>
      <c r="J51" s="18">
        <v>18</v>
      </c>
      <c r="K51" s="32">
        <v>1</v>
      </c>
      <c r="L51" s="18">
        <v>38</v>
      </c>
      <c r="M51" s="32">
        <v>2</v>
      </c>
      <c r="N51" s="18">
        <v>12</v>
      </c>
      <c r="O51" s="18">
        <v>6.25</v>
      </c>
      <c r="P51" s="18">
        <v>5.75</v>
      </c>
      <c r="Q51" s="18">
        <f>(N51*M51)-(O51*I51)</f>
        <v>5.25</v>
      </c>
    </row>
    <row r="52" spans="1:17" ht="15.75" customHeight="1" outlineLevel="2" x14ac:dyDescent="0.2">
      <c r="A52" s="5" t="s">
        <v>1245</v>
      </c>
      <c r="B52" s="5" t="s">
        <v>1246</v>
      </c>
      <c r="C52" s="5" t="s">
        <v>1247</v>
      </c>
      <c r="D52" s="5" t="s">
        <v>32</v>
      </c>
      <c r="E52" s="5"/>
      <c r="F52" s="5" t="s">
        <v>1193</v>
      </c>
      <c r="G52" s="37">
        <v>40</v>
      </c>
      <c r="H52" s="18">
        <v>72</v>
      </c>
      <c r="I52" s="32">
        <v>4</v>
      </c>
      <c r="J52" s="18">
        <v>180</v>
      </c>
      <c r="K52" s="32">
        <v>10</v>
      </c>
      <c r="L52" s="18">
        <v>-108</v>
      </c>
      <c r="M52" s="32">
        <v>-6</v>
      </c>
      <c r="N52" s="18">
        <v>12</v>
      </c>
      <c r="O52" s="18">
        <v>6.25</v>
      </c>
      <c r="P52" s="18">
        <v>5.75</v>
      </c>
      <c r="Q52" s="18">
        <f>(N52*M52)-(O52*I52)</f>
        <v>-97</v>
      </c>
    </row>
    <row r="53" spans="1:17" ht="15.75" customHeight="1" outlineLevel="2" x14ac:dyDescent="0.2">
      <c r="A53" s="5" t="s">
        <v>1267</v>
      </c>
      <c r="B53" s="5" t="s">
        <v>1268</v>
      </c>
      <c r="C53" s="5" t="s">
        <v>1269</v>
      </c>
      <c r="D53" s="5" t="s">
        <v>32</v>
      </c>
      <c r="E53" s="5" t="s">
        <v>1270</v>
      </c>
      <c r="F53" s="5" t="s">
        <v>1193</v>
      </c>
      <c r="G53" s="37">
        <v>39.979999999999997</v>
      </c>
      <c r="H53" s="18">
        <v>17.989999999999998</v>
      </c>
      <c r="I53" s="32">
        <v>1</v>
      </c>
      <c r="J53" s="18">
        <v>71.959999999999994</v>
      </c>
      <c r="K53" s="32">
        <v>4</v>
      </c>
      <c r="L53" s="18">
        <v>-53.97</v>
      </c>
      <c r="M53" s="32">
        <v>-3</v>
      </c>
      <c r="N53" s="18">
        <v>12</v>
      </c>
      <c r="O53" s="18">
        <v>6.25</v>
      </c>
      <c r="P53" s="18">
        <v>5.75</v>
      </c>
      <c r="Q53" s="18">
        <f>(N53*M53)-(O53*I53)</f>
        <v>-42.25</v>
      </c>
    </row>
    <row r="54" spans="1:17" ht="15.75" customHeight="1" outlineLevel="2" x14ac:dyDescent="0.2">
      <c r="A54" s="5" t="s">
        <v>1275</v>
      </c>
      <c r="B54" s="5" t="s">
        <v>1279</v>
      </c>
      <c r="C54" s="5" t="s">
        <v>1280</v>
      </c>
      <c r="D54" s="5" t="s">
        <v>32</v>
      </c>
      <c r="E54" s="5" t="s">
        <v>1281</v>
      </c>
      <c r="F54" s="5" t="s">
        <v>1193</v>
      </c>
      <c r="G54" s="37">
        <v>29.99</v>
      </c>
      <c r="H54" s="18">
        <v>41.1</v>
      </c>
      <c r="I54" s="32">
        <v>3</v>
      </c>
      <c r="J54" s="18">
        <v>0</v>
      </c>
      <c r="K54" s="32">
        <v>0</v>
      </c>
      <c r="L54" s="18">
        <v>41.1</v>
      </c>
      <c r="M54" s="32">
        <v>3</v>
      </c>
      <c r="N54" s="18">
        <v>9</v>
      </c>
      <c r="O54" s="18">
        <v>5</v>
      </c>
      <c r="P54" s="18">
        <v>4</v>
      </c>
      <c r="Q54" s="18">
        <f>(N54*M54)-(O54*I54)</f>
        <v>12</v>
      </c>
    </row>
    <row r="55" spans="1:17" ht="15.75" customHeight="1" outlineLevel="2" x14ac:dyDescent="0.2">
      <c r="A55" s="5" t="s">
        <v>1311</v>
      </c>
      <c r="B55" s="5" t="s">
        <v>1312</v>
      </c>
      <c r="C55" s="5" t="s">
        <v>1313</v>
      </c>
      <c r="D55" s="5" t="s">
        <v>32</v>
      </c>
      <c r="E55" s="5" t="s">
        <v>1314</v>
      </c>
      <c r="F55" s="5" t="s">
        <v>1193</v>
      </c>
      <c r="G55" s="37">
        <v>34.99</v>
      </c>
      <c r="H55" s="18">
        <v>94.5</v>
      </c>
      <c r="I55" s="32">
        <v>6</v>
      </c>
      <c r="J55" s="18">
        <v>126</v>
      </c>
      <c r="K55" s="32">
        <v>8</v>
      </c>
      <c r="L55" s="18">
        <v>-31.5</v>
      </c>
      <c r="M55" s="32">
        <v>-2</v>
      </c>
      <c r="N55" s="18">
        <v>11</v>
      </c>
      <c r="O55" s="18">
        <v>5.75</v>
      </c>
      <c r="P55" s="18">
        <v>5.25</v>
      </c>
      <c r="Q55" s="18">
        <f>(N55*M55)-(O55*I55)</f>
        <v>-56.5</v>
      </c>
    </row>
    <row r="56" spans="1:17" ht="15.75" customHeight="1" outlineLevel="2" x14ac:dyDescent="0.2">
      <c r="A56" s="5" t="s">
        <v>1318</v>
      </c>
      <c r="B56" s="5" t="s">
        <v>1319</v>
      </c>
      <c r="C56" s="5" t="s">
        <v>1320</v>
      </c>
      <c r="D56" s="5" t="s">
        <v>32</v>
      </c>
      <c r="E56" s="5" t="s">
        <v>1321</v>
      </c>
      <c r="F56" s="5" t="s">
        <v>1193</v>
      </c>
      <c r="G56" s="37">
        <v>34.979999999999997</v>
      </c>
      <c r="H56" s="18">
        <v>15.74</v>
      </c>
      <c r="I56" s="32">
        <v>1</v>
      </c>
      <c r="J56" s="18">
        <v>94.44</v>
      </c>
      <c r="K56" s="32">
        <v>6</v>
      </c>
      <c r="L56" s="18">
        <v>-78.7</v>
      </c>
      <c r="M56" s="32">
        <v>-5</v>
      </c>
      <c r="N56" s="18">
        <v>11</v>
      </c>
      <c r="O56" s="18">
        <v>5.75</v>
      </c>
      <c r="P56" s="18">
        <v>5.25</v>
      </c>
      <c r="Q56" s="18">
        <f>(N56*M56)-(O56*I56)</f>
        <v>-60.75</v>
      </c>
    </row>
    <row r="57" spans="1:17" ht="15.75" customHeight="1" outlineLevel="2" x14ac:dyDescent="0.2">
      <c r="A57" s="5" t="s">
        <v>1329</v>
      </c>
      <c r="B57" s="5" t="s">
        <v>1330</v>
      </c>
      <c r="C57" s="5" t="s">
        <v>1331</v>
      </c>
      <c r="D57" s="5" t="s">
        <v>32</v>
      </c>
      <c r="E57" s="5" t="s">
        <v>1332</v>
      </c>
      <c r="F57" s="5" t="s">
        <v>1193</v>
      </c>
      <c r="G57" s="37">
        <v>29.98</v>
      </c>
      <c r="H57" s="18">
        <v>13.49</v>
      </c>
      <c r="I57" s="32">
        <v>1</v>
      </c>
      <c r="J57" s="18">
        <v>0</v>
      </c>
      <c r="K57" s="32">
        <v>0</v>
      </c>
      <c r="L57" s="18">
        <v>13.49</v>
      </c>
      <c r="M57" s="32">
        <v>1</v>
      </c>
      <c r="N57" s="18">
        <v>9</v>
      </c>
      <c r="O57" s="18">
        <v>5</v>
      </c>
      <c r="P57" s="18">
        <v>4</v>
      </c>
      <c r="Q57" s="18">
        <f>(N57*M57)-(O57*I57)</f>
        <v>4</v>
      </c>
    </row>
    <row r="58" spans="1:17" ht="15.75" customHeight="1" outlineLevel="2" x14ac:dyDescent="0.2">
      <c r="A58" s="5" t="s">
        <v>1333</v>
      </c>
      <c r="B58" s="5" t="s">
        <v>1336</v>
      </c>
      <c r="C58" s="5" t="s">
        <v>1337</v>
      </c>
      <c r="D58" s="5" t="s">
        <v>32</v>
      </c>
      <c r="E58" s="5"/>
      <c r="F58" s="5" t="s">
        <v>1193</v>
      </c>
      <c r="G58" s="37">
        <v>40</v>
      </c>
      <c r="H58" s="18">
        <v>422</v>
      </c>
      <c r="I58" s="32">
        <v>23</v>
      </c>
      <c r="J58" s="18">
        <v>0</v>
      </c>
      <c r="K58" s="32">
        <v>0</v>
      </c>
      <c r="L58" s="18">
        <v>422</v>
      </c>
      <c r="M58" s="32">
        <v>23</v>
      </c>
      <c r="N58" s="18">
        <v>12</v>
      </c>
      <c r="O58" s="18">
        <v>6.25</v>
      </c>
      <c r="P58" s="18">
        <v>5.75</v>
      </c>
      <c r="Q58" s="18">
        <f>(N58*M58)-(O58*I58)</f>
        <v>132.25</v>
      </c>
    </row>
    <row r="59" spans="1:17" ht="15.75" customHeight="1" outlineLevel="2" x14ac:dyDescent="0.2">
      <c r="A59" s="5" t="s">
        <v>1343</v>
      </c>
      <c r="B59" s="5" t="s">
        <v>1344</v>
      </c>
      <c r="C59" s="5" t="s">
        <v>1345</v>
      </c>
      <c r="D59" s="5" t="s">
        <v>32</v>
      </c>
      <c r="E59" s="5" t="s">
        <v>1346</v>
      </c>
      <c r="F59" s="5" t="s">
        <v>1193</v>
      </c>
      <c r="G59" s="37">
        <v>29.99</v>
      </c>
      <c r="H59" s="18">
        <v>13.5</v>
      </c>
      <c r="I59" s="32">
        <v>1</v>
      </c>
      <c r="J59" s="18">
        <v>0</v>
      </c>
      <c r="K59" s="32">
        <v>0</v>
      </c>
      <c r="L59" s="18">
        <v>13.5</v>
      </c>
      <c r="M59" s="32">
        <v>1</v>
      </c>
      <c r="N59" s="18">
        <v>9</v>
      </c>
      <c r="O59" s="18">
        <v>5</v>
      </c>
      <c r="P59" s="18">
        <v>4</v>
      </c>
      <c r="Q59" s="18">
        <f>(N59*M59)-(O59*I59)</f>
        <v>4</v>
      </c>
    </row>
    <row r="60" spans="1:17" ht="15.75" customHeight="1" outlineLevel="2" x14ac:dyDescent="0.2">
      <c r="A60" s="5" t="s">
        <v>1347</v>
      </c>
      <c r="B60" s="5" t="s">
        <v>1348</v>
      </c>
      <c r="C60" s="5" t="s">
        <v>1349</v>
      </c>
      <c r="D60" s="5" t="s">
        <v>32</v>
      </c>
      <c r="E60" s="5" t="s">
        <v>1350</v>
      </c>
      <c r="F60" s="5" t="s">
        <v>1193</v>
      </c>
      <c r="G60" s="37">
        <v>29.99</v>
      </c>
      <c r="H60" s="18">
        <v>13.5</v>
      </c>
      <c r="I60" s="32">
        <v>1</v>
      </c>
      <c r="J60" s="18">
        <v>0</v>
      </c>
      <c r="K60" s="32">
        <v>0</v>
      </c>
      <c r="L60" s="18">
        <v>13.5</v>
      </c>
      <c r="M60" s="32">
        <v>1</v>
      </c>
      <c r="N60" s="18">
        <v>9</v>
      </c>
      <c r="O60" s="18">
        <v>5</v>
      </c>
      <c r="P60" s="18">
        <v>4</v>
      </c>
      <c r="Q60" s="18">
        <f>(N60*M60)-(O60*I60)</f>
        <v>4</v>
      </c>
    </row>
    <row r="61" spans="1:17" ht="15.75" customHeight="1" outlineLevel="2" x14ac:dyDescent="0.2">
      <c r="A61" s="5" t="s">
        <v>1351</v>
      </c>
      <c r="B61" s="5" t="s">
        <v>1354</v>
      </c>
      <c r="C61" s="5" t="s">
        <v>1355</v>
      </c>
      <c r="D61" s="5" t="s">
        <v>32</v>
      </c>
      <c r="E61" s="5"/>
      <c r="F61" s="5" t="s">
        <v>1193</v>
      </c>
      <c r="G61" s="37">
        <v>50</v>
      </c>
      <c r="H61" s="18">
        <v>657.5</v>
      </c>
      <c r="I61" s="32">
        <v>29</v>
      </c>
      <c r="J61" s="18">
        <v>0</v>
      </c>
      <c r="K61" s="32">
        <v>0</v>
      </c>
      <c r="L61" s="18">
        <v>657.5</v>
      </c>
      <c r="M61" s="32">
        <v>29</v>
      </c>
      <c r="N61" s="18">
        <v>14.5</v>
      </c>
      <c r="O61" s="18">
        <v>7.5</v>
      </c>
      <c r="P61" s="18">
        <v>7</v>
      </c>
      <c r="Q61" s="18">
        <f>(N61*M61)-(O61*I61)</f>
        <v>203</v>
      </c>
    </row>
    <row r="62" spans="1:17" ht="15.75" customHeight="1" outlineLevel="2" x14ac:dyDescent="0.2">
      <c r="A62" s="5" t="s">
        <v>1363</v>
      </c>
      <c r="B62" s="5" t="s">
        <v>1364</v>
      </c>
      <c r="C62" s="5" t="s">
        <v>1365</v>
      </c>
      <c r="D62" s="5" t="s">
        <v>32</v>
      </c>
      <c r="E62" s="5" t="s">
        <v>1366</v>
      </c>
      <c r="F62" s="5" t="s">
        <v>1193</v>
      </c>
      <c r="G62" s="37">
        <v>34.99</v>
      </c>
      <c r="H62" s="18">
        <v>31.5</v>
      </c>
      <c r="I62" s="32">
        <v>2</v>
      </c>
      <c r="J62" s="18">
        <v>63</v>
      </c>
      <c r="K62" s="32">
        <v>4</v>
      </c>
      <c r="L62" s="18">
        <v>-31.5</v>
      </c>
      <c r="M62" s="32">
        <v>-2</v>
      </c>
      <c r="N62" s="18">
        <v>11</v>
      </c>
      <c r="O62" s="18">
        <v>5.75</v>
      </c>
      <c r="P62" s="18">
        <v>5.25</v>
      </c>
      <c r="Q62" s="18">
        <f>(N62*M62)-(O62*I62)</f>
        <v>-33.5</v>
      </c>
    </row>
    <row r="63" spans="1:17" ht="15.75" customHeight="1" outlineLevel="2" x14ac:dyDescent="0.2">
      <c r="A63" s="5" t="s">
        <v>1377</v>
      </c>
      <c r="B63" s="5" t="s">
        <v>1378</v>
      </c>
      <c r="C63" s="5" t="s">
        <v>1379</v>
      </c>
      <c r="D63" s="5" t="s">
        <v>32</v>
      </c>
      <c r="E63" s="5"/>
      <c r="F63" s="5" t="s">
        <v>1193</v>
      </c>
      <c r="G63" s="37">
        <v>40</v>
      </c>
      <c r="H63" s="18">
        <v>734.4</v>
      </c>
      <c r="I63" s="32">
        <v>41</v>
      </c>
      <c r="J63" s="18">
        <v>36</v>
      </c>
      <c r="K63" s="32">
        <v>2</v>
      </c>
      <c r="L63" s="18">
        <v>698.4</v>
      </c>
      <c r="M63" s="32">
        <v>39</v>
      </c>
      <c r="N63" s="18">
        <v>12</v>
      </c>
      <c r="O63" s="18">
        <v>6.25</v>
      </c>
      <c r="P63" s="18">
        <v>5.75</v>
      </c>
      <c r="Q63" s="18">
        <f>(N63*M63)-(O63*I63)</f>
        <v>211.75</v>
      </c>
    </row>
    <row r="64" spans="1:17" ht="15.75" customHeight="1" outlineLevel="2" x14ac:dyDescent="0.2">
      <c r="A64" s="5" t="s">
        <v>1384</v>
      </c>
      <c r="B64" s="5" t="s">
        <v>1385</v>
      </c>
      <c r="C64" s="5" t="s">
        <v>1386</v>
      </c>
      <c r="D64" s="5" t="s">
        <v>32</v>
      </c>
      <c r="E64" s="5"/>
      <c r="F64" s="5" t="s">
        <v>1193</v>
      </c>
      <c r="G64" s="37">
        <v>40</v>
      </c>
      <c r="H64" s="18">
        <v>50</v>
      </c>
      <c r="I64" s="32">
        <v>3</v>
      </c>
      <c r="J64" s="18">
        <v>144</v>
      </c>
      <c r="K64" s="32">
        <v>8</v>
      </c>
      <c r="L64" s="18">
        <v>-94</v>
      </c>
      <c r="M64" s="32">
        <v>-5</v>
      </c>
      <c r="N64" s="18">
        <v>12</v>
      </c>
      <c r="O64" s="18">
        <v>6.25</v>
      </c>
      <c r="P64" s="18">
        <v>5.75</v>
      </c>
      <c r="Q64" s="18">
        <f>(N64*M64)-(O64*I64)</f>
        <v>-78.75</v>
      </c>
    </row>
    <row r="65" spans="1:17" ht="15.75" customHeight="1" outlineLevel="2" x14ac:dyDescent="0.2">
      <c r="A65" s="5" t="s">
        <v>1396</v>
      </c>
      <c r="B65" s="5" t="s">
        <v>1397</v>
      </c>
      <c r="C65" s="5" t="s">
        <v>1398</v>
      </c>
      <c r="D65" s="5" t="s">
        <v>32</v>
      </c>
      <c r="E65" s="5"/>
      <c r="F65" s="5" t="s">
        <v>1193</v>
      </c>
      <c r="G65" s="37">
        <v>40</v>
      </c>
      <c r="H65" s="18">
        <v>148.80000000000001</v>
      </c>
      <c r="I65" s="32">
        <v>8</v>
      </c>
      <c r="J65" s="18">
        <v>198</v>
      </c>
      <c r="K65" s="32">
        <v>11</v>
      </c>
      <c r="L65" s="18">
        <v>-49.2</v>
      </c>
      <c r="M65" s="32">
        <v>-3</v>
      </c>
      <c r="N65" s="18">
        <v>12</v>
      </c>
      <c r="O65" s="18">
        <v>6.25</v>
      </c>
      <c r="P65" s="18">
        <v>5.75</v>
      </c>
      <c r="Q65" s="18">
        <f>(N65*M65)-(O65*I65)</f>
        <v>-86</v>
      </c>
    </row>
    <row r="66" spans="1:17" ht="15.75" customHeight="1" outlineLevel="2" x14ac:dyDescent="0.2">
      <c r="A66" s="5" t="s">
        <v>1408</v>
      </c>
      <c r="B66" s="5" t="s">
        <v>1409</v>
      </c>
      <c r="C66" s="5" t="s">
        <v>1410</v>
      </c>
      <c r="D66" s="5" t="s">
        <v>32</v>
      </c>
      <c r="E66" s="5" t="s">
        <v>1411</v>
      </c>
      <c r="F66" s="5" t="s">
        <v>1193</v>
      </c>
      <c r="G66" s="37">
        <v>29.99</v>
      </c>
      <c r="H66" s="18">
        <v>13.5</v>
      </c>
      <c r="I66" s="32">
        <v>1</v>
      </c>
      <c r="J66" s="18">
        <v>0</v>
      </c>
      <c r="K66" s="32">
        <v>0</v>
      </c>
      <c r="L66" s="18">
        <v>13.5</v>
      </c>
      <c r="M66" s="32">
        <v>1</v>
      </c>
      <c r="N66" s="18">
        <v>9</v>
      </c>
      <c r="O66" s="18">
        <v>5</v>
      </c>
      <c r="P66" s="18">
        <v>4</v>
      </c>
      <c r="Q66" s="18">
        <f>(N66*M66)-(O66*I66)</f>
        <v>4</v>
      </c>
    </row>
    <row r="67" spans="1:17" ht="15.75" customHeight="1" outlineLevel="2" x14ac:dyDescent="0.2">
      <c r="A67" s="5" t="s">
        <v>1415</v>
      </c>
      <c r="B67" s="5" t="s">
        <v>1416</v>
      </c>
      <c r="C67" s="5" t="s">
        <v>1417</v>
      </c>
      <c r="D67" s="5" t="s">
        <v>32</v>
      </c>
      <c r="E67" s="5" t="s">
        <v>1418</v>
      </c>
      <c r="F67" s="5" t="s">
        <v>1193</v>
      </c>
      <c r="G67" s="37">
        <v>19.989999999999998</v>
      </c>
      <c r="H67" s="18">
        <v>9</v>
      </c>
      <c r="I67" s="32">
        <v>1</v>
      </c>
      <c r="J67" s="18">
        <v>0</v>
      </c>
      <c r="K67" s="32">
        <v>0</v>
      </c>
      <c r="L67" s="18">
        <v>9</v>
      </c>
      <c r="M67" s="32">
        <v>1</v>
      </c>
      <c r="N67" s="18">
        <v>7</v>
      </c>
      <c r="O67" s="18">
        <v>4.2</v>
      </c>
      <c r="P67" s="18">
        <v>2.8</v>
      </c>
      <c r="Q67" s="18">
        <f>(N67*M67)-(O67*I67)</f>
        <v>2.8</v>
      </c>
    </row>
    <row r="68" spans="1:17" ht="15.75" customHeight="1" outlineLevel="2" x14ac:dyDescent="0.2">
      <c r="A68" s="5" t="s">
        <v>1419</v>
      </c>
      <c r="B68" s="5" t="s">
        <v>1422</v>
      </c>
      <c r="C68" s="5" t="s">
        <v>1423</v>
      </c>
      <c r="D68" s="5" t="s">
        <v>32</v>
      </c>
      <c r="E68" s="5"/>
      <c r="F68" s="5" t="s">
        <v>1193</v>
      </c>
      <c r="G68" s="37">
        <v>40</v>
      </c>
      <c r="H68" s="18">
        <v>3272</v>
      </c>
      <c r="I68" s="32">
        <v>180</v>
      </c>
      <c r="J68" s="18">
        <v>0</v>
      </c>
      <c r="K68" s="32">
        <v>0</v>
      </c>
      <c r="L68" s="18">
        <v>3272</v>
      </c>
      <c r="M68" s="32">
        <v>180</v>
      </c>
      <c r="N68" s="18">
        <v>12</v>
      </c>
      <c r="O68" s="18">
        <v>6.25</v>
      </c>
      <c r="P68" s="18">
        <v>5.75</v>
      </c>
      <c r="Q68" s="18">
        <f>(N68*M68)-(O68*I68)</f>
        <v>1035</v>
      </c>
    </row>
    <row r="69" spans="1:17" ht="15.75" customHeight="1" outlineLevel="2" x14ac:dyDescent="0.2">
      <c r="A69" s="5" t="s">
        <v>1432</v>
      </c>
      <c r="B69" s="5" t="s">
        <v>1433</v>
      </c>
      <c r="C69" s="5" t="s">
        <v>1434</v>
      </c>
      <c r="D69" s="5" t="s">
        <v>32</v>
      </c>
      <c r="E69" s="5" t="s">
        <v>1435</v>
      </c>
      <c r="F69" s="5" t="s">
        <v>1193</v>
      </c>
      <c r="G69" s="37">
        <v>34.979999999999997</v>
      </c>
      <c r="H69" s="18">
        <v>373.18</v>
      </c>
      <c r="I69" s="32">
        <v>27</v>
      </c>
      <c r="J69" s="18">
        <v>62.96</v>
      </c>
      <c r="K69" s="32">
        <v>4</v>
      </c>
      <c r="L69" s="18">
        <v>310.22000000000003</v>
      </c>
      <c r="M69" s="32">
        <v>23</v>
      </c>
      <c r="N69" s="18">
        <v>11</v>
      </c>
      <c r="O69" s="18">
        <v>5.75</v>
      </c>
      <c r="P69" s="18">
        <v>5.25</v>
      </c>
      <c r="Q69" s="18">
        <f>(N69*M69)-(O69*I69)</f>
        <v>97.75</v>
      </c>
    </row>
    <row r="70" spans="1:17" ht="15.75" customHeight="1" outlineLevel="2" x14ac:dyDescent="0.2">
      <c r="A70" s="5" t="s">
        <v>1451</v>
      </c>
      <c r="B70" s="5" t="s">
        <v>1452</v>
      </c>
      <c r="C70" s="5" t="s">
        <v>1453</v>
      </c>
      <c r="D70" s="5" t="s">
        <v>32</v>
      </c>
      <c r="E70" s="5"/>
      <c r="F70" s="5" t="s">
        <v>1193</v>
      </c>
      <c r="G70" s="37">
        <v>45</v>
      </c>
      <c r="H70" s="18">
        <v>20.25</v>
      </c>
      <c r="I70" s="32">
        <v>1</v>
      </c>
      <c r="J70" s="18">
        <v>20.25</v>
      </c>
      <c r="K70" s="32">
        <v>1</v>
      </c>
      <c r="L70" s="18">
        <v>0</v>
      </c>
      <c r="M70" s="32">
        <v>0</v>
      </c>
      <c r="N70" s="18">
        <v>13</v>
      </c>
      <c r="O70" s="18">
        <v>7</v>
      </c>
      <c r="P70" s="18">
        <v>6</v>
      </c>
      <c r="Q70" s="18">
        <f>(N70*M70)-(O70*I70)</f>
        <v>-7</v>
      </c>
    </row>
    <row r="71" spans="1:17" ht="15.75" customHeight="1" outlineLevel="2" x14ac:dyDescent="0.2">
      <c r="A71" s="5" t="s">
        <v>1460</v>
      </c>
      <c r="B71" s="5" t="s">
        <v>1467</v>
      </c>
      <c r="C71" s="5" t="s">
        <v>1468</v>
      </c>
      <c r="D71" s="5" t="s">
        <v>32</v>
      </c>
      <c r="E71" s="5" t="s">
        <v>1469</v>
      </c>
      <c r="F71" s="5" t="s">
        <v>1193</v>
      </c>
      <c r="G71" s="37">
        <v>29.98</v>
      </c>
      <c r="H71" s="18">
        <v>13.49</v>
      </c>
      <c r="I71" s="32">
        <v>1</v>
      </c>
      <c r="J71" s="18">
        <v>0</v>
      </c>
      <c r="K71" s="32">
        <v>0</v>
      </c>
      <c r="L71" s="18">
        <v>13.49</v>
      </c>
      <c r="M71" s="32">
        <v>1</v>
      </c>
      <c r="N71" s="18">
        <v>9</v>
      </c>
      <c r="O71" s="18">
        <v>5</v>
      </c>
      <c r="P71" s="18">
        <v>4</v>
      </c>
      <c r="Q71" s="18">
        <f>(N71*M71)-(O71*I71)</f>
        <v>4</v>
      </c>
    </row>
    <row r="72" spans="1:17" ht="15.75" customHeight="1" outlineLevel="2" x14ac:dyDescent="0.2">
      <c r="A72" s="5" t="s">
        <v>1472</v>
      </c>
      <c r="B72" s="5" t="s">
        <v>1481</v>
      </c>
      <c r="C72" s="5" t="s">
        <v>1482</v>
      </c>
      <c r="D72" s="5" t="s">
        <v>32</v>
      </c>
      <c r="E72" s="5" t="s">
        <v>1483</v>
      </c>
      <c r="F72" s="5" t="s">
        <v>1193</v>
      </c>
      <c r="G72" s="37">
        <v>39.979999999999997</v>
      </c>
      <c r="H72" s="18">
        <v>53.97</v>
      </c>
      <c r="I72" s="32">
        <v>3</v>
      </c>
      <c r="J72" s="18">
        <v>0</v>
      </c>
      <c r="K72" s="32">
        <v>0</v>
      </c>
      <c r="L72" s="18">
        <v>53.97</v>
      </c>
      <c r="M72" s="32">
        <v>3</v>
      </c>
      <c r="N72" s="18">
        <v>12</v>
      </c>
      <c r="O72" s="18">
        <v>6.25</v>
      </c>
      <c r="P72" s="18">
        <v>5.75</v>
      </c>
      <c r="Q72" s="18">
        <f>(N72*M72)-(O72*I72)</f>
        <v>17.25</v>
      </c>
    </row>
    <row r="73" spans="1:17" ht="15.75" customHeight="1" outlineLevel="2" x14ac:dyDescent="0.2">
      <c r="A73" s="5" t="s">
        <v>1488</v>
      </c>
      <c r="B73" s="5" t="s">
        <v>1489</v>
      </c>
      <c r="C73" s="5" t="s">
        <v>1490</v>
      </c>
      <c r="D73" s="5" t="s">
        <v>32</v>
      </c>
      <c r="E73" s="5"/>
      <c r="F73" s="5" t="s">
        <v>1193</v>
      </c>
      <c r="G73" s="37">
        <v>40</v>
      </c>
      <c r="H73" s="18">
        <v>72</v>
      </c>
      <c r="I73" s="32">
        <v>4</v>
      </c>
      <c r="J73" s="18">
        <v>0</v>
      </c>
      <c r="K73" s="32">
        <v>0</v>
      </c>
      <c r="L73" s="18">
        <v>72</v>
      </c>
      <c r="M73" s="32">
        <v>4</v>
      </c>
      <c r="N73" s="18">
        <v>12</v>
      </c>
      <c r="O73" s="18">
        <v>6.25</v>
      </c>
      <c r="P73" s="18">
        <v>5.75</v>
      </c>
      <c r="Q73" s="18">
        <f>(N73*M73)-(O73*I73)</f>
        <v>23</v>
      </c>
    </row>
    <row r="74" spans="1:17" ht="15.75" customHeight="1" outlineLevel="2" x14ac:dyDescent="0.2">
      <c r="A74" s="5" t="s">
        <v>1495</v>
      </c>
      <c r="B74" s="5" t="s">
        <v>1496</v>
      </c>
      <c r="C74" s="5" t="s">
        <v>1497</v>
      </c>
      <c r="D74" s="5" t="s">
        <v>32</v>
      </c>
      <c r="E74" s="5" t="s">
        <v>1498</v>
      </c>
      <c r="F74" s="5" t="s">
        <v>1193</v>
      </c>
      <c r="G74" s="37">
        <v>39.979999999999997</v>
      </c>
      <c r="H74" s="18">
        <v>179.9</v>
      </c>
      <c r="I74" s="32">
        <v>10</v>
      </c>
      <c r="J74" s="18">
        <v>53.97</v>
      </c>
      <c r="K74" s="32">
        <v>3</v>
      </c>
      <c r="L74" s="18">
        <v>125.93</v>
      </c>
      <c r="M74" s="32">
        <v>7</v>
      </c>
      <c r="N74" s="18">
        <v>12</v>
      </c>
      <c r="O74" s="18">
        <v>6.25</v>
      </c>
      <c r="P74" s="18">
        <v>5.75</v>
      </c>
      <c r="Q74" s="18">
        <f>(N74*M74)-(O74*I74)</f>
        <v>21.5</v>
      </c>
    </row>
    <row r="75" spans="1:17" ht="15.75" customHeight="1" outlineLevel="2" x14ac:dyDescent="0.2">
      <c r="A75" s="5" t="s">
        <v>1506</v>
      </c>
      <c r="B75" s="5" t="s">
        <v>1507</v>
      </c>
      <c r="C75" s="5" t="s">
        <v>1508</v>
      </c>
      <c r="D75" s="5" t="s">
        <v>32</v>
      </c>
      <c r="E75" s="5"/>
      <c r="F75" s="5" t="s">
        <v>1193</v>
      </c>
      <c r="G75" s="37">
        <v>40</v>
      </c>
      <c r="H75" s="18">
        <v>18</v>
      </c>
      <c r="I75" s="32">
        <v>1</v>
      </c>
      <c r="J75" s="18">
        <v>54</v>
      </c>
      <c r="K75" s="32">
        <v>3</v>
      </c>
      <c r="L75" s="18">
        <v>-36</v>
      </c>
      <c r="M75" s="32">
        <v>-2</v>
      </c>
      <c r="N75" s="18">
        <v>12</v>
      </c>
      <c r="O75" s="18">
        <v>6.25</v>
      </c>
      <c r="P75" s="18">
        <v>5.75</v>
      </c>
      <c r="Q75" s="18">
        <f>(N75*M75)-(O75*I75)</f>
        <v>-30.25</v>
      </c>
    </row>
    <row r="76" spans="1:17" ht="15.75" customHeight="1" outlineLevel="2" x14ac:dyDescent="0.2">
      <c r="A76" s="5" t="s">
        <v>1513</v>
      </c>
      <c r="B76" s="5" t="s">
        <v>1514</v>
      </c>
      <c r="C76" s="5" t="s">
        <v>1515</v>
      </c>
      <c r="D76" s="5" t="s">
        <v>32</v>
      </c>
      <c r="E76" s="5" t="s">
        <v>1516</v>
      </c>
      <c r="F76" s="5" t="s">
        <v>1193</v>
      </c>
      <c r="G76" s="37">
        <v>29.99</v>
      </c>
      <c r="H76" s="18">
        <v>13.5</v>
      </c>
      <c r="I76" s="32">
        <v>1</v>
      </c>
      <c r="J76" s="18">
        <v>13.5</v>
      </c>
      <c r="K76" s="32">
        <v>1</v>
      </c>
      <c r="L76" s="18">
        <v>0</v>
      </c>
      <c r="M76" s="32">
        <v>0</v>
      </c>
      <c r="N76" s="18">
        <v>9</v>
      </c>
      <c r="O76" s="18">
        <v>5</v>
      </c>
      <c r="P76" s="18">
        <v>4</v>
      </c>
      <c r="Q76" s="18">
        <f>(N76*M76)-(O76*I76)</f>
        <v>-5</v>
      </c>
    </row>
    <row r="77" spans="1:17" ht="15.75" customHeight="1" outlineLevel="2" x14ac:dyDescent="0.2">
      <c r="A77" s="5" t="s">
        <v>1531</v>
      </c>
      <c r="B77" s="5" t="s">
        <v>1532</v>
      </c>
      <c r="C77" s="5" t="s">
        <v>1533</v>
      </c>
      <c r="D77" s="5" t="s">
        <v>32</v>
      </c>
      <c r="E77" s="5" t="s">
        <v>1534</v>
      </c>
      <c r="F77" s="5" t="s">
        <v>1193</v>
      </c>
      <c r="G77" s="37">
        <v>39.979999999999997</v>
      </c>
      <c r="H77" s="18">
        <v>107.94</v>
      </c>
      <c r="I77" s="32">
        <v>6</v>
      </c>
      <c r="J77" s="18">
        <v>53.97</v>
      </c>
      <c r="K77" s="32">
        <v>3</v>
      </c>
      <c r="L77" s="18">
        <v>53.97</v>
      </c>
      <c r="M77" s="32">
        <v>3</v>
      </c>
      <c r="N77" s="18">
        <v>12</v>
      </c>
      <c r="O77" s="18">
        <v>6.25</v>
      </c>
      <c r="P77" s="18">
        <v>5.75</v>
      </c>
      <c r="Q77" s="18">
        <f>(N77*M77)-(O77*I77)</f>
        <v>-1.5</v>
      </c>
    </row>
    <row r="78" spans="1:17" ht="15.75" customHeight="1" outlineLevel="2" x14ac:dyDescent="0.2">
      <c r="A78" s="5" t="s">
        <v>1544</v>
      </c>
      <c r="B78" s="5" t="s">
        <v>1545</v>
      </c>
      <c r="C78" s="5" t="s">
        <v>1546</v>
      </c>
      <c r="D78" s="5" t="s">
        <v>32</v>
      </c>
      <c r="E78" s="5" t="s">
        <v>1547</v>
      </c>
      <c r="F78" s="5" t="s">
        <v>1193</v>
      </c>
      <c r="G78" s="37">
        <v>39.979999999999997</v>
      </c>
      <c r="H78" s="18">
        <v>17.989999999999998</v>
      </c>
      <c r="I78" s="32">
        <v>1</v>
      </c>
      <c r="J78" s="18">
        <v>71.959999999999994</v>
      </c>
      <c r="K78" s="32">
        <v>4</v>
      </c>
      <c r="L78" s="18">
        <v>-53.97</v>
      </c>
      <c r="M78" s="32">
        <v>-3</v>
      </c>
      <c r="N78" s="18">
        <v>12</v>
      </c>
      <c r="O78" s="18">
        <v>6.25</v>
      </c>
      <c r="P78" s="18">
        <v>5.75</v>
      </c>
      <c r="Q78" s="18">
        <f>(N78*M78)-(O78*I78)</f>
        <v>-42.25</v>
      </c>
    </row>
    <row r="79" spans="1:17" ht="15.75" customHeight="1" outlineLevel="2" x14ac:dyDescent="0.2">
      <c r="A79" s="5" t="s">
        <v>1560</v>
      </c>
      <c r="B79" s="5" t="s">
        <v>1563</v>
      </c>
      <c r="C79" s="5" t="s">
        <v>1564</v>
      </c>
      <c r="D79" s="5" t="s">
        <v>32</v>
      </c>
      <c r="E79" s="5"/>
      <c r="F79" s="5" t="s">
        <v>1193</v>
      </c>
      <c r="G79" s="37">
        <v>40</v>
      </c>
      <c r="H79" s="18">
        <v>973.2</v>
      </c>
      <c r="I79" s="32">
        <v>54</v>
      </c>
      <c r="J79" s="18">
        <v>0</v>
      </c>
      <c r="K79" s="32">
        <v>0</v>
      </c>
      <c r="L79" s="18">
        <v>973.2</v>
      </c>
      <c r="M79" s="32">
        <v>54</v>
      </c>
      <c r="N79" s="18">
        <v>12</v>
      </c>
      <c r="O79" s="18">
        <v>6.25</v>
      </c>
      <c r="P79" s="18">
        <v>5.75</v>
      </c>
      <c r="Q79" s="18">
        <f>(N79*M79)-(O79*I79)</f>
        <v>310.5</v>
      </c>
    </row>
    <row r="80" spans="1:17" ht="15.75" customHeight="1" outlineLevel="2" x14ac:dyDescent="0.2">
      <c r="A80" s="5" t="s">
        <v>1580</v>
      </c>
      <c r="B80" s="5" t="s">
        <v>1587</v>
      </c>
      <c r="C80" s="5" t="s">
        <v>1588</v>
      </c>
      <c r="D80" s="5" t="s">
        <v>32</v>
      </c>
      <c r="E80" s="5" t="s">
        <v>1589</v>
      </c>
      <c r="F80" s="5" t="s">
        <v>1193</v>
      </c>
      <c r="G80" s="37">
        <v>39.979999999999997</v>
      </c>
      <c r="H80" s="18">
        <v>35.979999999999997</v>
      </c>
      <c r="I80" s="32">
        <v>2</v>
      </c>
      <c r="J80" s="18">
        <v>0</v>
      </c>
      <c r="K80" s="32">
        <v>0</v>
      </c>
      <c r="L80" s="18">
        <v>35.979999999999997</v>
      </c>
      <c r="M80" s="32">
        <v>2</v>
      </c>
      <c r="N80" s="18">
        <v>12</v>
      </c>
      <c r="O80" s="18">
        <v>6.25</v>
      </c>
      <c r="P80" s="18">
        <v>5.75</v>
      </c>
      <c r="Q80" s="18">
        <f>(N80*M80)-(O80*I80)</f>
        <v>11.5</v>
      </c>
    </row>
    <row r="81" spans="1:17" ht="15.75" customHeight="1" outlineLevel="2" x14ac:dyDescent="0.2">
      <c r="A81" s="5" t="s">
        <v>1596</v>
      </c>
      <c r="B81" s="5" t="s">
        <v>1597</v>
      </c>
      <c r="C81" s="5" t="s">
        <v>1598</v>
      </c>
      <c r="D81" s="5" t="s">
        <v>32</v>
      </c>
      <c r="E81" s="5" t="s">
        <v>1599</v>
      </c>
      <c r="F81" s="5" t="s">
        <v>1193</v>
      </c>
      <c r="G81" s="37">
        <v>29.95</v>
      </c>
      <c r="H81" s="18">
        <v>27</v>
      </c>
      <c r="I81" s="32">
        <v>2</v>
      </c>
      <c r="J81" s="18">
        <v>13.48</v>
      </c>
      <c r="K81" s="32">
        <v>1</v>
      </c>
      <c r="L81" s="18">
        <v>13.52</v>
      </c>
      <c r="M81" s="32">
        <v>1</v>
      </c>
      <c r="N81" s="18">
        <v>9</v>
      </c>
      <c r="O81" s="18">
        <v>5</v>
      </c>
      <c r="P81" s="18">
        <v>4</v>
      </c>
      <c r="Q81" s="18">
        <f>(N81*M81)-(O81*I81)</f>
        <v>-1</v>
      </c>
    </row>
    <row r="82" spans="1:17" ht="15.75" customHeight="1" outlineLevel="2" x14ac:dyDescent="0.2">
      <c r="A82" s="5" t="s">
        <v>1607</v>
      </c>
      <c r="B82" s="5" t="s">
        <v>1608</v>
      </c>
      <c r="C82" s="5" t="s">
        <v>1609</v>
      </c>
      <c r="D82" s="5" t="s">
        <v>32</v>
      </c>
      <c r="E82" s="5" t="s">
        <v>1610</v>
      </c>
      <c r="F82" s="5" t="s">
        <v>1193</v>
      </c>
      <c r="G82" s="37">
        <v>39.979999999999997</v>
      </c>
      <c r="H82" s="18">
        <v>79.959999999999994</v>
      </c>
      <c r="I82" s="32">
        <v>4</v>
      </c>
      <c r="J82" s="18">
        <v>17.989999999999998</v>
      </c>
      <c r="K82" s="32">
        <v>1</v>
      </c>
      <c r="L82" s="18">
        <v>61.97</v>
      </c>
      <c r="M82" s="32">
        <v>3</v>
      </c>
      <c r="N82" s="18">
        <v>12</v>
      </c>
      <c r="O82" s="18">
        <v>6.25</v>
      </c>
      <c r="P82" s="18">
        <v>5.75</v>
      </c>
      <c r="Q82" s="18">
        <f>(N82*M82)-(O82*I82)</f>
        <v>11</v>
      </c>
    </row>
    <row r="83" spans="1:17" ht="15.75" customHeight="1" outlineLevel="2" x14ac:dyDescent="0.2">
      <c r="A83" s="5" t="s">
        <v>1617</v>
      </c>
      <c r="B83" s="5" t="s">
        <v>1618</v>
      </c>
      <c r="C83" s="5" t="s">
        <v>1619</v>
      </c>
      <c r="D83" s="5" t="s">
        <v>32</v>
      </c>
      <c r="E83" s="5" t="s">
        <v>1620</v>
      </c>
      <c r="F83" s="5" t="s">
        <v>1193</v>
      </c>
      <c r="G83" s="37">
        <v>39.979999999999997</v>
      </c>
      <c r="H83" s="18">
        <v>164.31</v>
      </c>
      <c r="I83" s="32">
        <v>9</v>
      </c>
      <c r="J83" s="18">
        <v>0</v>
      </c>
      <c r="K83" s="32">
        <v>0</v>
      </c>
      <c r="L83" s="18">
        <v>164.31</v>
      </c>
      <c r="M83" s="32">
        <v>9</v>
      </c>
      <c r="N83" s="18">
        <v>12</v>
      </c>
      <c r="O83" s="18">
        <v>6.25</v>
      </c>
      <c r="P83" s="18">
        <v>5.75</v>
      </c>
      <c r="Q83" s="18">
        <f>(N83*M83)-(O83*I83)</f>
        <v>51.75</v>
      </c>
    </row>
    <row r="84" spans="1:17" ht="15.75" customHeight="1" outlineLevel="2" x14ac:dyDescent="0.2">
      <c r="A84" s="5" t="s">
        <v>1635</v>
      </c>
      <c r="B84" s="5" t="s">
        <v>1636</v>
      </c>
      <c r="C84" s="5" t="s">
        <v>1637</v>
      </c>
      <c r="D84" s="5" t="s">
        <v>32</v>
      </c>
      <c r="E84" s="5"/>
      <c r="F84" s="5" t="s">
        <v>1193</v>
      </c>
      <c r="G84" s="37">
        <v>40</v>
      </c>
      <c r="H84" s="18">
        <v>248</v>
      </c>
      <c r="I84" s="32">
        <v>14</v>
      </c>
      <c r="J84" s="18">
        <v>234.4</v>
      </c>
      <c r="K84" s="32">
        <v>13</v>
      </c>
      <c r="L84" s="18">
        <v>13.6</v>
      </c>
      <c r="M84" s="32">
        <v>1</v>
      </c>
      <c r="N84" s="18">
        <v>12</v>
      </c>
      <c r="O84" s="18">
        <v>6.25</v>
      </c>
      <c r="P84" s="18">
        <v>5.75</v>
      </c>
      <c r="Q84" s="18">
        <f>(N84*M84)-(O84*I84)</f>
        <v>-75.5</v>
      </c>
    </row>
    <row r="85" spans="1:17" ht="15.75" customHeight="1" outlineLevel="2" x14ac:dyDescent="0.2">
      <c r="A85" s="5" t="s">
        <v>1644</v>
      </c>
      <c r="B85" s="5" t="s">
        <v>1645</v>
      </c>
      <c r="C85" s="5" t="s">
        <v>1646</v>
      </c>
      <c r="D85" s="5" t="s">
        <v>32</v>
      </c>
      <c r="E85" s="5" t="s">
        <v>1647</v>
      </c>
      <c r="F85" s="5" t="s">
        <v>1193</v>
      </c>
      <c r="G85" s="37">
        <v>34.979999999999997</v>
      </c>
      <c r="H85" s="18">
        <v>15.74</v>
      </c>
      <c r="I85" s="32">
        <v>1</v>
      </c>
      <c r="J85" s="18">
        <v>31.48</v>
      </c>
      <c r="K85" s="32">
        <v>2</v>
      </c>
      <c r="L85" s="18">
        <v>-15.74</v>
      </c>
      <c r="M85" s="32">
        <v>-1</v>
      </c>
      <c r="N85" s="18">
        <v>11</v>
      </c>
      <c r="O85" s="18">
        <v>5.75</v>
      </c>
      <c r="P85" s="18">
        <v>5.25</v>
      </c>
      <c r="Q85" s="18">
        <f>(N85*M85)-(O85*I85)</f>
        <v>-16.75</v>
      </c>
    </row>
    <row r="86" spans="1:17" ht="15.75" customHeight="1" outlineLevel="2" x14ac:dyDescent="0.2">
      <c r="A86" s="5" t="s">
        <v>1668</v>
      </c>
      <c r="B86" s="5" t="s">
        <v>1669</v>
      </c>
      <c r="C86" s="5" t="s">
        <v>1670</v>
      </c>
      <c r="D86" s="5" t="s">
        <v>32</v>
      </c>
      <c r="E86" s="5" t="s">
        <v>1671</v>
      </c>
      <c r="F86" s="5" t="s">
        <v>1193</v>
      </c>
      <c r="G86" s="37">
        <v>34.99</v>
      </c>
      <c r="H86" s="18">
        <v>47.25</v>
      </c>
      <c r="I86" s="32">
        <v>3</v>
      </c>
      <c r="J86" s="18">
        <v>0</v>
      </c>
      <c r="K86" s="32">
        <v>0</v>
      </c>
      <c r="L86" s="18">
        <v>47.25</v>
      </c>
      <c r="M86" s="32">
        <v>3</v>
      </c>
      <c r="N86" s="18">
        <v>11</v>
      </c>
      <c r="O86" s="18">
        <v>5.75</v>
      </c>
      <c r="P86" s="18">
        <v>5.25</v>
      </c>
      <c r="Q86" s="18">
        <f>(N86*M86)-(O86*I86)</f>
        <v>15.75</v>
      </c>
    </row>
    <row r="87" spans="1:17" ht="15.75" customHeight="1" outlineLevel="2" x14ac:dyDescent="0.2">
      <c r="A87" s="5" t="s">
        <v>1672</v>
      </c>
      <c r="B87" s="5" t="s">
        <v>1673</v>
      </c>
      <c r="C87" s="5" t="s">
        <v>1674</v>
      </c>
      <c r="D87" s="5" t="s">
        <v>32</v>
      </c>
      <c r="E87" s="5" t="s">
        <v>1675</v>
      </c>
      <c r="F87" s="5" t="s">
        <v>1193</v>
      </c>
      <c r="G87" s="37">
        <v>29.98</v>
      </c>
      <c r="H87" s="18">
        <v>67.45</v>
      </c>
      <c r="I87" s="32">
        <v>5</v>
      </c>
      <c r="J87" s="18">
        <v>107.92</v>
      </c>
      <c r="K87" s="32">
        <v>8</v>
      </c>
      <c r="L87" s="18">
        <v>-40.47</v>
      </c>
      <c r="M87" s="32">
        <v>-3</v>
      </c>
      <c r="N87" s="18">
        <v>9</v>
      </c>
      <c r="O87" s="18">
        <v>5</v>
      </c>
      <c r="P87" s="18">
        <v>4</v>
      </c>
      <c r="Q87" s="18">
        <f>(N87*M87)-(O87*I87)</f>
        <v>-52</v>
      </c>
    </row>
    <row r="88" spans="1:17" ht="15.75" customHeight="1" outlineLevel="2" x14ac:dyDescent="0.2">
      <c r="A88" s="5" t="s">
        <v>1687</v>
      </c>
      <c r="B88" s="5" t="s">
        <v>1688</v>
      </c>
      <c r="C88" s="5" t="s">
        <v>1689</v>
      </c>
      <c r="D88" s="5" t="s">
        <v>32</v>
      </c>
      <c r="E88" s="5" t="s">
        <v>1690</v>
      </c>
      <c r="F88" s="5" t="s">
        <v>1193</v>
      </c>
      <c r="G88" s="37">
        <v>39.979999999999997</v>
      </c>
      <c r="H88" s="18">
        <v>35.979999999999997</v>
      </c>
      <c r="I88" s="32">
        <v>2</v>
      </c>
      <c r="J88" s="18">
        <v>197.89</v>
      </c>
      <c r="K88" s="32">
        <v>11</v>
      </c>
      <c r="L88" s="18">
        <v>-161.91</v>
      </c>
      <c r="M88" s="32">
        <v>-9</v>
      </c>
      <c r="N88" s="18">
        <v>12</v>
      </c>
      <c r="O88" s="18">
        <v>6.25</v>
      </c>
      <c r="P88" s="18">
        <v>5.75</v>
      </c>
      <c r="Q88" s="18">
        <f>(N88*M88)-(O88*I88)</f>
        <v>-120.5</v>
      </c>
    </row>
    <row r="89" spans="1:17" ht="15.75" customHeight="1" outlineLevel="2" x14ac:dyDescent="0.2">
      <c r="A89" s="5" t="s">
        <v>1704</v>
      </c>
      <c r="B89" s="5" t="s">
        <v>1705</v>
      </c>
      <c r="C89" s="5" t="s">
        <v>1706</v>
      </c>
      <c r="D89" s="5" t="s">
        <v>32</v>
      </c>
      <c r="E89" s="5" t="s">
        <v>1707</v>
      </c>
      <c r="F89" s="5" t="s">
        <v>1193</v>
      </c>
      <c r="G89" s="37">
        <v>26.98</v>
      </c>
      <c r="H89" s="18">
        <v>0</v>
      </c>
      <c r="I89" s="32">
        <v>0</v>
      </c>
      <c r="J89" s="18">
        <v>24.28</v>
      </c>
      <c r="K89" s="32">
        <v>2</v>
      </c>
      <c r="L89" s="18">
        <v>-24.28</v>
      </c>
      <c r="M89" s="32">
        <v>-2</v>
      </c>
      <c r="N89" s="18">
        <v>8.5</v>
      </c>
      <c r="O89" s="18">
        <v>4.8</v>
      </c>
      <c r="P89" s="18">
        <v>3.7</v>
      </c>
      <c r="Q89" s="18">
        <f>(N89*M89)-(O89*I89)</f>
        <v>-17</v>
      </c>
    </row>
    <row r="90" spans="1:17" ht="15.75" customHeight="1" outlineLevel="2" x14ac:dyDescent="0.2">
      <c r="A90" s="5" t="s">
        <v>1711</v>
      </c>
      <c r="B90" s="5" t="s">
        <v>1712</v>
      </c>
      <c r="C90" s="5" t="s">
        <v>1713</v>
      </c>
      <c r="D90" s="5" t="s">
        <v>32</v>
      </c>
      <c r="E90" s="5" t="s">
        <v>1714</v>
      </c>
      <c r="F90" s="5" t="s">
        <v>1193</v>
      </c>
      <c r="G90" s="37">
        <v>34.979999999999997</v>
      </c>
      <c r="H90" s="18">
        <v>125.92</v>
      </c>
      <c r="I90" s="32">
        <v>8</v>
      </c>
      <c r="J90" s="18">
        <v>15.74</v>
      </c>
      <c r="K90" s="32">
        <v>1</v>
      </c>
      <c r="L90" s="18">
        <v>110.18</v>
      </c>
      <c r="M90" s="32">
        <v>7</v>
      </c>
      <c r="N90" s="18">
        <v>11</v>
      </c>
      <c r="O90" s="18">
        <v>5.75</v>
      </c>
      <c r="P90" s="18">
        <v>5.25</v>
      </c>
      <c r="Q90" s="18">
        <f>(N90*M90)-(O90*I90)</f>
        <v>31</v>
      </c>
    </row>
    <row r="91" spans="1:17" ht="15.75" customHeight="1" outlineLevel="2" x14ac:dyDescent="0.2">
      <c r="A91" s="5" t="s">
        <v>1730</v>
      </c>
      <c r="B91" s="5" t="s">
        <v>1731</v>
      </c>
      <c r="C91" s="5" t="s">
        <v>1732</v>
      </c>
      <c r="D91" s="5" t="s">
        <v>32</v>
      </c>
      <c r="E91" s="5"/>
      <c r="F91" s="5" t="s">
        <v>1193</v>
      </c>
      <c r="G91" s="37">
        <v>40</v>
      </c>
      <c r="H91" s="18">
        <v>58</v>
      </c>
      <c r="I91" s="32">
        <v>3</v>
      </c>
      <c r="J91" s="18">
        <v>72</v>
      </c>
      <c r="K91" s="32">
        <v>4</v>
      </c>
      <c r="L91" s="18">
        <v>-14</v>
      </c>
      <c r="M91" s="32">
        <v>-1</v>
      </c>
      <c r="N91" s="18">
        <v>12</v>
      </c>
      <c r="O91" s="18">
        <v>6.25</v>
      </c>
      <c r="P91" s="18">
        <v>5.75</v>
      </c>
      <c r="Q91" s="18">
        <f>(N91*M91)-(O91*I91)</f>
        <v>-30.75</v>
      </c>
    </row>
    <row r="92" spans="1:17" ht="15.75" customHeight="1" outlineLevel="2" x14ac:dyDescent="0.2">
      <c r="A92" s="5" t="s">
        <v>1740</v>
      </c>
      <c r="B92" s="5" t="s">
        <v>1741</v>
      </c>
      <c r="C92" s="5" t="s">
        <v>1742</v>
      </c>
      <c r="D92" s="5" t="s">
        <v>32</v>
      </c>
      <c r="E92" s="5"/>
      <c r="F92" s="5" t="s">
        <v>1193</v>
      </c>
      <c r="G92" s="37">
        <v>50</v>
      </c>
      <c r="H92" s="18">
        <v>1215.5</v>
      </c>
      <c r="I92" s="32">
        <v>54</v>
      </c>
      <c r="J92" s="18">
        <v>630</v>
      </c>
      <c r="K92" s="32">
        <v>28</v>
      </c>
      <c r="L92" s="18">
        <v>585.5</v>
      </c>
      <c r="M92" s="32">
        <v>26</v>
      </c>
      <c r="N92" s="18">
        <v>14.5</v>
      </c>
      <c r="O92" s="18">
        <v>7.5</v>
      </c>
      <c r="P92" s="18">
        <v>7</v>
      </c>
      <c r="Q92" s="18">
        <f>(N92*M92)-(O92*I92)</f>
        <v>-28</v>
      </c>
    </row>
    <row r="93" spans="1:17" ht="15.75" customHeight="1" outlineLevel="2" x14ac:dyDescent="0.2">
      <c r="A93" s="5" t="s">
        <v>1752</v>
      </c>
      <c r="B93" s="5" t="s">
        <v>1756</v>
      </c>
      <c r="C93" s="5" t="s">
        <v>1757</v>
      </c>
      <c r="D93" s="5" t="s">
        <v>32</v>
      </c>
      <c r="E93" s="5" t="s">
        <v>1758</v>
      </c>
      <c r="F93" s="5" t="s">
        <v>1193</v>
      </c>
      <c r="G93" s="37">
        <v>39.979999999999997</v>
      </c>
      <c r="H93" s="18">
        <v>17.989999999999998</v>
      </c>
      <c r="I93" s="32">
        <v>1</v>
      </c>
      <c r="J93" s="18">
        <v>0</v>
      </c>
      <c r="K93" s="32">
        <v>0</v>
      </c>
      <c r="L93" s="18">
        <v>17.989999999999998</v>
      </c>
      <c r="M93" s="32">
        <v>1</v>
      </c>
      <c r="N93" s="18">
        <v>12</v>
      </c>
      <c r="O93" s="18">
        <v>6.25</v>
      </c>
      <c r="P93" s="18">
        <v>5.75</v>
      </c>
      <c r="Q93" s="18">
        <f>(N93*M93)-(O93*I93)</f>
        <v>5.75</v>
      </c>
    </row>
    <row r="94" spans="1:17" ht="15.75" customHeight="1" outlineLevel="2" x14ac:dyDescent="0.2">
      <c r="A94" s="5" t="s">
        <v>1759</v>
      </c>
      <c r="B94" s="5" t="s">
        <v>1760</v>
      </c>
      <c r="C94" s="5" t="s">
        <v>1761</v>
      </c>
      <c r="D94" s="5" t="s">
        <v>32</v>
      </c>
      <c r="E94" s="5" t="s">
        <v>1762</v>
      </c>
      <c r="F94" s="5" t="s">
        <v>1193</v>
      </c>
      <c r="G94" s="37">
        <v>29.99</v>
      </c>
      <c r="H94" s="18">
        <v>67.5</v>
      </c>
      <c r="I94" s="32">
        <v>5</v>
      </c>
      <c r="J94" s="18">
        <v>13.5</v>
      </c>
      <c r="K94" s="32">
        <v>1</v>
      </c>
      <c r="L94" s="18">
        <v>54</v>
      </c>
      <c r="M94" s="32">
        <v>4</v>
      </c>
      <c r="N94" s="18">
        <v>9</v>
      </c>
      <c r="O94" s="18">
        <v>5</v>
      </c>
      <c r="P94" s="18">
        <v>4</v>
      </c>
      <c r="Q94" s="18">
        <f>(N94*M94)-(O94*I94)</f>
        <v>11</v>
      </c>
    </row>
    <row r="95" spans="1:17" ht="15.75" customHeight="1" outlineLevel="2" x14ac:dyDescent="0.2">
      <c r="A95" s="5" t="s">
        <v>1772</v>
      </c>
      <c r="B95" s="5" t="s">
        <v>1777</v>
      </c>
      <c r="C95" s="5" t="s">
        <v>1778</v>
      </c>
      <c r="D95" s="5" t="s">
        <v>32</v>
      </c>
      <c r="E95" s="5"/>
      <c r="F95" s="5" t="s">
        <v>1193</v>
      </c>
      <c r="G95" s="37">
        <v>40</v>
      </c>
      <c r="H95" s="18">
        <v>38</v>
      </c>
      <c r="I95" s="32">
        <v>2</v>
      </c>
      <c r="J95" s="18">
        <v>0</v>
      </c>
      <c r="K95" s="32">
        <v>0</v>
      </c>
      <c r="L95" s="18">
        <v>38</v>
      </c>
      <c r="M95" s="32">
        <v>2</v>
      </c>
      <c r="N95" s="18">
        <v>12</v>
      </c>
      <c r="O95" s="18">
        <v>6.25</v>
      </c>
      <c r="P95" s="18">
        <v>5.75</v>
      </c>
      <c r="Q95" s="18">
        <f>(N95*M95)-(O95*I95)</f>
        <v>11.5</v>
      </c>
    </row>
    <row r="96" spans="1:17" ht="15.75" customHeight="1" outlineLevel="2" x14ac:dyDescent="0.2">
      <c r="A96" s="5" t="s">
        <v>1781</v>
      </c>
      <c r="B96" s="5" t="s">
        <v>1782</v>
      </c>
      <c r="C96" s="5" t="s">
        <v>1783</v>
      </c>
      <c r="D96" s="5" t="s">
        <v>32</v>
      </c>
      <c r="E96" s="5" t="s">
        <v>1784</v>
      </c>
      <c r="F96" s="5" t="s">
        <v>1193</v>
      </c>
      <c r="G96" s="37">
        <v>26.99</v>
      </c>
      <c r="H96" s="18">
        <v>12.15</v>
      </c>
      <c r="I96" s="32">
        <v>1</v>
      </c>
      <c r="J96" s="18">
        <v>0</v>
      </c>
      <c r="K96" s="32">
        <v>0</v>
      </c>
      <c r="L96" s="18">
        <v>12.15</v>
      </c>
      <c r="M96" s="32">
        <v>1</v>
      </c>
      <c r="N96" s="18">
        <v>8.5</v>
      </c>
      <c r="O96" s="18">
        <v>4.8</v>
      </c>
      <c r="P96" s="18">
        <v>3.7</v>
      </c>
      <c r="Q96" s="18">
        <f>(N96*M96)-(O96*I96)</f>
        <v>3.7</v>
      </c>
    </row>
    <row r="97" spans="1:17" ht="15.75" customHeight="1" outlineLevel="2" x14ac:dyDescent="0.2">
      <c r="A97" s="5" t="s">
        <v>1796</v>
      </c>
      <c r="B97" s="5" t="s">
        <v>1797</v>
      </c>
      <c r="C97" s="5" t="s">
        <v>1798</v>
      </c>
      <c r="D97" s="5" t="s">
        <v>32</v>
      </c>
      <c r="E97" s="5" t="s">
        <v>1799</v>
      </c>
      <c r="F97" s="5" t="s">
        <v>1193</v>
      </c>
      <c r="G97" s="37">
        <v>24.99</v>
      </c>
      <c r="H97" s="18">
        <v>0</v>
      </c>
      <c r="I97" s="32">
        <v>0</v>
      </c>
      <c r="J97" s="18">
        <v>11.25</v>
      </c>
      <c r="K97" s="32">
        <v>1</v>
      </c>
      <c r="L97" s="18">
        <v>-11.25</v>
      </c>
      <c r="M97" s="32">
        <v>-1</v>
      </c>
      <c r="N97" s="18">
        <v>8</v>
      </c>
      <c r="O97" s="18">
        <v>4.5999999999999996</v>
      </c>
      <c r="P97" s="18">
        <v>3.4000000000000004</v>
      </c>
      <c r="Q97" s="18">
        <f>(N97*M97)-(O97*I97)</f>
        <v>-8</v>
      </c>
    </row>
    <row r="98" spans="1:17" ht="15.75" customHeight="1" outlineLevel="2" x14ac:dyDescent="0.2">
      <c r="A98" s="5" t="s">
        <v>1806</v>
      </c>
      <c r="B98" s="5" t="s">
        <v>1811</v>
      </c>
      <c r="C98" s="5" t="s">
        <v>1812</v>
      </c>
      <c r="D98" s="5" t="s">
        <v>32</v>
      </c>
      <c r="E98" s="5"/>
      <c r="F98" s="5" t="s">
        <v>1193</v>
      </c>
      <c r="G98" s="37">
        <v>40</v>
      </c>
      <c r="H98" s="18">
        <v>2536</v>
      </c>
      <c r="I98" s="32">
        <v>143</v>
      </c>
      <c r="J98" s="18">
        <v>0</v>
      </c>
      <c r="K98" s="32">
        <v>0</v>
      </c>
      <c r="L98" s="18">
        <v>2536</v>
      </c>
      <c r="M98" s="32">
        <v>143</v>
      </c>
      <c r="N98" s="18">
        <v>12</v>
      </c>
      <c r="O98" s="18">
        <v>6.25</v>
      </c>
      <c r="P98" s="18">
        <v>5.75</v>
      </c>
      <c r="Q98" s="18">
        <f>(N98*M98)-(O98*I98)</f>
        <v>822.25</v>
      </c>
    </row>
    <row r="99" spans="1:17" ht="15.75" customHeight="1" outlineLevel="2" x14ac:dyDescent="0.2">
      <c r="A99" s="5" t="s">
        <v>1818</v>
      </c>
      <c r="B99" s="5" t="s">
        <v>1819</v>
      </c>
      <c r="C99" s="5" t="s">
        <v>1820</v>
      </c>
      <c r="D99" s="5" t="s">
        <v>32</v>
      </c>
      <c r="E99" s="5" t="s">
        <v>1821</v>
      </c>
      <c r="F99" s="5" t="s">
        <v>1193</v>
      </c>
      <c r="G99" s="37">
        <v>34.979999999999997</v>
      </c>
      <c r="H99" s="18">
        <v>96.19</v>
      </c>
      <c r="I99" s="32">
        <v>6</v>
      </c>
      <c r="J99" s="18">
        <v>0</v>
      </c>
      <c r="K99" s="32">
        <v>0</v>
      </c>
      <c r="L99" s="18">
        <v>96.19</v>
      </c>
      <c r="M99" s="32">
        <v>6</v>
      </c>
      <c r="N99" s="18">
        <v>11</v>
      </c>
      <c r="O99" s="18">
        <v>5.75</v>
      </c>
      <c r="P99" s="18">
        <v>5.25</v>
      </c>
      <c r="Q99" s="18">
        <f>(N99*M99)-(O99*I99)</f>
        <v>31.5</v>
      </c>
    </row>
    <row r="100" spans="1:17" ht="15.75" customHeight="1" outlineLevel="2" x14ac:dyDescent="0.2">
      <c r="A100" s="5" t="s">
        <v>1836</v>
      </c>
      <c r="B100" s="5" t="s">
        <v>1837</v>
      </c>
      <c r="C100" s="5" t="s">
        <v>1838</v>
      </c>
      <c r="D100" s="5" t="s">
        <v>32</v>
      </c>
      <c r="E100" s="5"/>
      <c r="F100" s="5" t="s">
        <v>1193</v>
      </c>
      <c r="G100" s="37">
        <v>40</v>
      </c>
      <c r="H100" s="18">
        <v>0</v>
      </c>
      <c r="I100" s="32">
        <v>0</v>
      </c>
      <c r="J100" s="18">
        <v>90</v>
      </c>
      <c r="K100" s="32">
        <v>5</v>
      </c>
      <c r="L100" s="18">
        <v>-90</v>
      </c>
      <c r="M100" s="32">
        <v>-5</v>
      </c>
      <c r="N100" s="18">
        <v>12</v>
      </c>
      <c r="O100" s="18">
        <v>6.25</v>
      </c>
      <c r="P100" s="18">
        <v>5.75</v>
      </c>
      <c r="Q100" s="18">
        <f>(N100*M100)-(O100*I100)</f>
        <v>-60</v>
      </c>
    </row>
    <row r="101" spans="1:17" ht="15.75" customHeight="1" outlineLevel="2" x14ac:dyDescent="0.2">
      <c r="A101" s="5" t="s">
        <v>1850</v>
      </c>
      <c r="B101" s="5" t="s">
        <v>1851</v>
      </c>
      <c r="C101" s="5" t="s">
        <v>1852</v>
      </c>
      <c r="D101" s="5" t="s">
        <v>32</v>
      </c>
      <c r="E101" s="5"/>
      <c r="F101" s="5" t="s">
        <v>1193</v>
      </c>
      <c r="G101" s="37">
        <v>40</v>
      </c>
      <c r="H101" s="18">
        <v>54.8</v>
      </c>
      <c r="I101" s="32">
        <v>3</v>
      </c>
      <c r="J101" s="18">
        <v>0</v>
      </c>
      <c r="K101" s="32">
        <v>0</v>
      </c>
      <c r="L101" s="18">
        <v>54.8</v>
      </c>
      <c r="M101" s="32">
        <v>3</v>
      </c>
      <c r="N101" s="18">
        <v>12</v>
      </c>
      <c r="O101" s="18">
        <v>6.25</v>
      </c>
      <c r="P101" s="18">
        <v>5.75</v>
      </c>
      <c r="Q101" s="18">
        <f>(N101*M101)-(O101*I101)</f>
        <v>17.25</v>
      </c>
    </row>
    <row r="102" spans="1:17" ht="15.75" customHeight="1" outlineLevel="2" x14ac:dyDescent="0.2">
      <c r="A102" s="5" t="s">
        <v>1857</v>
      </c>
      <c r="B102" s="5" t="s">
        <v>1858</v>
      </c>
      <c r="C102" s="5" t="s">
        <v>1859</v>
      </c>
      <c r="D102" s="5" t="s">
        <v>32</v>
      </c>
      <c r="E102" s="5" t="s">
        <v>1860</v>
      </c>
      <c r="F102" s="5" t="s">
        <v>1193</v>
      </c>
      <c r="G102" s="37">
        <v>39.979999999999997</v>
      </c>
      <c r="H102" s="18">
        <v>71.959999999999994</v>
      </c>
      <c r="I102" s="32">
        <v>4</v>
      </c>
      <c r="J102" s="18">
        <v>71.959999999999994</v>
      </c>
      <c r="K102" s="32">
        <v>4</v>
      </c>
      <c r="L102" s="18">
        <v>0</v>
      </c>
      <c r="M102" s="32">
        <v>0</v>
      </c>
      <c r="N102" s="18">
        <v>12</v>
      </c>
      <c r="O102" s="18">
        <v>6.25</v>
      </c>
      <c r="P102" s="18">
        <v>5.75</v>
      </c>
      <c r="Q102" s="18">
        <f>(N102*M102)-(O102*I102)</f>
        <v>-25</v>
      </c>
    </row>
    <row r="103" spans="1:17" ht="15.75" customHeight="1" outlineLevel="2" x14ac:dyDescent="0.2">
      <c r="A103" s="5" t="s">
        <v>1870</v>
      </c>
      <c r="B103" s="5" t="s">
        <v>1875</v>
      </c>
      <c r="C103" s="5" t="s">
        <v>1876</v>
      </c>
      <c r="D103" s="5" t="s">
        <v>32</v>
      </c>
      <c r="E103" s="5"/>
      <c r="F103" s="5" t="s">
        <v>1193</v>
      </c>
      <c r="G103" s="37">
        <v>40</v>
      </c>
      <c r="H103" s="18">
        <v>3784</v>
      </c>
      <c r="I103" s="32">
        <v>210</v>
      </c>
      <c r="J103" s="18">
        <v>0</v>
      </c>
      <c r="K103" s="32">
        <v>0</v>
      </c>
      <c r="L103" s="18">
        <v>3784</v>
      </c>
      <c r="M103" s="32">
        <v>210</v>
      </c>
      <c r="N103" s="18">
        <v>12</v>
      </c>
      <c r="O103" s="18">
        <v>6.25</v>
      </c>
      <c r="P103" s="18">
        <v>5.75</v>
      </c>
      <c r="Q103" s="18">
        <f>(N103*M103)-(O103*I103)</f>
        <v>1207.5</v>
      </c>
    </row>
    <row r="104" spans="1:17" ht="15.75" customHeight="1" outlineLevel="2" x14ac:dyDescent="0.2">
      <c r="A104" s="5" t="s">
        <v>1880</v>
      </c>
      <c r="B104" s="5" t="s">
        <v>1881</v>
      </c>
      <c r="C104" s="5" t="s">
        <v>1882</v>
      </c>
      <c r="D104" s="5" t="s">
        <v>32</v>
      </c>
      <c r="E104" s="5" t="s">
        <v>1883</v>
      </c>
      <c r="F104" s="5" t="s">
        <v>1193</v>
      </c>
      <c r="G104" s="37">
        <v>29.99</v>
      </c>
      <c r="H104" s="18">
        <v>13.5</v>
      </c>
      <c r="I104" s="32">
        <v>1</v>
      </c>
      <c r="J104" s="18">
        <v>40.5</v>
      </c>
      <c r="K104" s="32">
        <v>3</v>
      </c>
      <c r="L104" s="18">
        <v>-27</v>
      </c>
      <c r="M104" s="32">
        <v>-2</v>
      </c>
      <c r="N104" s="18">
        <v>9</v>
      </c>
      <c r="O104" s="18">
        <v>5</v>
      </c>
      <c r="P104" s="18">
        <v>4</v>
      </c>
      <c r="Q104" s="18">
        <f>(N104*M104)-(O104*I104)</f>
        <v>-23</v>
      </c>
    </row>
    <row r="105" spans="1:17" ht="15.75" customHeight="1" outlineLevel="2" x14ac:dyDescent="0.2">
      <c r="A105" s="5" t="s">
        <v>1888</v>
      </c>
      <c r="B105" s="5" t="s">
        <v>1891</v>
      </c>
      <c r="C105" s="5" t="s">
        <v>1892</v>
      </c>
      <c r="D105" s="5" t="s">
        <v>32</v>
      </c>
      <c r="E105" s="5"/>
      <c r="F105" s="5" t="s">
        <v>1193</v>
      </c>
      <c r="G105" s="37">
        <v>40</v>
      </c>
      <c r="H105" s="18">
        <v>288</v>
      </c>
      <c r="I105" s="32">
        <v>16</v>
      </c>
      <c r="J105" s="18">
        <v>0</v>
      </c>
      <c r="K105" s="32">
        <v>0</v>
      </c>
      <c r="L105" s="18">
        <v>288</v>
      </c>
      <c r="M105" s="32">
        <v>16</v>
      </c>
      <c r="N105" s="18">
        <v>12</v>
      </c>
      <c r="O105" s="18">
        <v>6.25</v>
      </c>
      <c r="P105" s="18">
        <v>5.75</v>
      </c>
      <c r="Q105" s="18">
        <f>(N105*M105)-(O105*I105)</f>
        <v>92</v>
      </c>
    </row>
    <row r="106" spans="1:17" ht="15.75" customHeight="1" outlineLevel="2" x14ac:dyDescent="0.2">
      <c r="A106" s="5" t="s">
        <v>1915</v>
      </c>
      <c r="B106" s="5" t="s">
        <v>1916</v>
      </c>
      <c r="C106" s="5" t="s">
        <v>1917</v>
      </c>
      <c r="D106" s="5" t="s">
        <v>32</v>
      </c>
      <c r="E106" s="5" t="s">
        <v>1918</v>
      </c>
      <c r="F106" s="5" t="s">
        <v>1193</v>
      </c>
      <c r="G106" s="37">
        <v>39.979999999999997</v>
      </c>
      <c r="H106" s="18">
        <v>35.979999999999997</v>
      </c>
      <c r="I106" s="32">
        <v>2</v>
      </c>
      <c r="J106" s="18">
        <v>0</v>
      </c>
      <c r="K106" s="32">
        <v>0</v>
      </c>
      <c r="L106" s="18">
        <v>35.979999999999997</v>
      </c>
      <c r="M106" s="32">
        <v>2</v>
      </c>
      <c r="N106" s="18">
        <v>12</v>
      </c>
      <c r="O106" s="18">
        <v>6.25</v>
      </c>
      <c r="P106" s="18">
        <v>5.75</v>
      </c>
      <c r="Q106" s="18">
        <f>(N106*M106)-(O106*I106)</f>
        <v>11.5</v>
      </c>
    </row>
    <row r="107" spans="1:17" ht="15.75" customHeight="1" outlineLevel="2" x14ac:dyDescent="0.2">
      <c r="A107" s="5" t="s">
        <v>1930</v>
      </c>
      <c r="B107" s="5" t="s">
        <v>1935</v>
      </c>
      <c r="C107" s="5" t="s">
        <v>1936</v>
      </c>
      <c r="D107" s="5" t="s">
        <v>32</v>
      </c>
      <c r="E107" s="5"/>
      <c r="F107" s="5" t="s">
        <v>1193</v>
      </c>
      <c r="G107" s="37">
        <v>40</v>
      </c>
      <c r="H107" s="18">
        <v>1724</v>
      </c>
      <c r="I107" s="32">
        <v>98</v>
      </c>
      <c r="J107" s="18">
        <v>0</v>
      </c>
      <c r="K107" s="32">
        <v>0</v>
      </c>
      <c r="L107" s="18">
        <v>1724</v>
      </c>
      <c r="M107" s="32">
        <v>98</v>
      </c>
      <c r="N107" s="18">
        <v>12</v>
      </c>
      <c r="O107" s="18">
        <v>6.25</v>
      </c>
      <c r="P107" s="18">
        <v>5.75</v>
      </c>
      <c r="Q107" s="18">
        <f>(N107*M107)-(O107*I107)</f>
        <v>563.5</v>
      </c>
    </row>
    <row r="108" spans="1:17" ht="15.75" customHeight="1" outlineLevel="2" x14ac:dyDescent="0.2">
      <c r="A108" s="5" t="s">
        <v>1941</v>
      </c>
      <c r="B108" s="5" t="s">
        <v>1942</v>
      </c>
      <c r="C108" s="5" t="s">
        <v>1943</v>
      </c>
      <c r="D108" s="5" t="s">
        <v>32</v>
      </c>
      <c r="E108" s="5" t="s">
        <v>1944</v>
      </c>
      <c r="F108" s="5" t="s">
        <v>1193</v>
      </c>
      <c r="G108" s="37">
        <v>29.98</v>
      </c>
      <c r="H108" s="18">
        <v>53.96</v>
      </c>
      <c r="I108" s="32">
        <v>4</v>
      </c>
      <c r="J108" s="18">
        <v>0</v>
      </c>
      <c r="K108" s="32">
        <v>0</v>
      </c>
      <c r="L108" s="18">
        <v>53.96</v>
      </c>
      <c r="M108" s="32">
        <v>4</v>
      </c>
      <c r="N108" s="18">
        <v>9</v>
      </c>
      <c r="O108" s="18">
        <v>5</v>
      </c>
      <c r="P108" s="18">
        <v>4</v>
      </c>
      <c r="Q108" s="18">
        <f>(N108*M108)-(O108*I108)</f>
        <v>16</v>
      </c>
    </row>
    <row r="109" spans="1:17" ht="15.75" customHeight="1" outlineLevel="2" x14ac:dyDescent="0.2">
      <c r="A109" s="5" t="s">
        <v>1952</v>
      </c>
      <c r="B109" s="5" t="s">
        <v>1953</v>
      </c>
      <c r="C109" s="5" t="s">
        <v>1954</v>
      </c>
      <c r="D109" s="5" t="s">
        <v>32</v>
      </c>
      <c r="E109" s="5"/>
      <c r="F109" s="5" t="s">
        <v>1193</v>
      </c>
      <c r="G109" s="37">
        <v>40</v>
      </c>
      <c r="H109" s="18">
        <v>90</v>
      </c>
      <c r="I109" s="32">
        <v>5</v>
      </c>
      <c r="J109" s="18">
        <v>0</v>
      </c>
      <c r="K109" s="32">
        <v>0</v>
      </c>
      <c r="L109" s="18">
        <v>90</v>
      </c>
      <c r="M109" s="32">
        <v>5</v>
      </c>
      <c r="N109" s="18">
        <v>12</v>
      </c>
      <c r="O109" s="18">
        <v>6.25</v>
      </c>
      <c r="P109" s="18">
        <v>5.75</v>
      </c>
      <c r="Q109" s="18">
        <f>(N109*M109)-(O109*I109)</f>
        <v>28.75</v>
      </c>
    </row>
    <row r="110" spans="1:17" ht="15.75" customHeight="1" outlineLevel="2" x14ac:dyDescent="0.2">
      <c r="A110" s="5" t="s">
        <v>1959</v>
      </c>
      <c r="B110" s="5" t="s">
        <v>1963</v>
      </c>
      <c r="C110" s="5" t="s">
        <v>1964</v>
      </c>
      <c r="D110" s="5" t="s">
        <v>32</v>
      </c>
      <c r="E110" s="5" t="s">
        <v>1965</v>
      </c>
      <c r="F110" s="5" t="s">
        <v>1193</v>
      </c>
      <c r="G110" s="37">
        <v>29.98</v>
      </c>
      <c r="H110" s="18">
        <v>13.49</v>
      </c>
      <c r="I110" s="32">
        <v>1</v>
      </c>
      <c r="J110" s="18">
        <v>310.27</v>
      </c>
      <c r="K110" s="32">
        <v>23</v>
      </c>
      <c r="L110" s="18">
        <v>-296.77999999999997</v>
      </c>
      <c r="M110" s="32">
        <v>-22</v>
      </c>
      <c r="N110" s="18">
        <v>9</v>
      </c>
      <c r="O110" s="18">
        <v>5</v>
      </c>
      <c r="P110" s="18">
        <v>4</v>
      </c>
      <c r="Q110" s="18">
        <f>(N110*M110)-(O110*I110)</f>
        <v>-203</v>
      </c>
    </row>
    <row r="111" spans="1:17" ht="15.75" customHeight="1" outlineLevel="2" x14ac:dyDescent="0.2">
      <c r="A111" s="5" t="s">
        <v>1974</v>
      </c>
      <c r="B111" s="5" t="s">
        <v>1975</v>
      </c>
      <c r="C111" s="5" t="s">
        <v>1976</v>
      </c>
      <c r="D111" s="5" t="s">
        <v>32</v>
      </c>
      <c r="E111" s="5" t="s">
        <v>1977</v>
      </c>
      <c r="F111" s="5" t="s">
        <v>1193</v>
      </c>
      <c r="G111" s="37">
        <v>34.979999999999997</v>
      </c>
      <c r="H111" s="18">
        <v>15.74</v>
      </c>
      <c r="I111" s="32">
        <v>1</v>
      </c>
      <c r="J111" s="18">
        <v>94.44</v>
      </c>
      <c r="K111" s="32">
        <v>6</v>
      </c>
      <c r="L111" s="18">
        <v>-78.7</v>
      </c>
      <c r="M111" s="32">
        <v>-5</v>
      </c>
      <c r="N111" s="18">
        <v>11</v>
      </c>
      <c r="O111" s="18">
        <v>5.75</v>
      </c>
      <c r="P111" s="18">
        <v>5.25</v>
      </c>
      <c r="Q111" s="18">
        <f>(N111*M111)-(O111*I111)</f>
        <v>-60.75</v>
      </c>
    </row>
    <row r="112" spans="1:17" ht="15.75" customHeight="1" outlineLevel="2" x14ac:dyDescent="0.2">
      <c r="A112" s="5" t="s">
        <v>1985</v>
      </c>
      <c r="B112" s="5" t="s">
        <v>1986</v>
      </c>
      <c r="C112" s="5" t="s">
        <v>1987</v>
      </c>
      <c r="D112" s="5" t="s">
        <v>32</v>
      </c>
      <c r="E112" s="5" t="s">
        <v>1988</v>
      </c>
      <c r="F112" s="5" t="s">
        <v>1193</v>
      </c>
      <c r="G112" s="37">
        <v>34.99</v>
      </c>
      <c r="H112" s="18">
        <v>31.5</v>
      </c>
      <c r="I112" s="32">
        <v>2</v>
      </c>
      <c r="J112" s="18">
        <v>47.25</v>
      </c>
      <c r="K112" s="32">
        <v>3</v>
      </c>
      <c r="L112" s="18">
        <v>-15.75</v>
      </c>
      <c r="M112" s="32">
        <v>-1</v>
      </c>
      <c r="N112" s="18">
        <v>11</v>
      </c>
      <c r="O112" s="18">
        <v>5.75</v>
      </c>
      <c r="P112" s="18">
        <v>5.25</v>
      </c>
      <c r="Q112" s="18">
        <f>(N112*M112)-(O112*I112)</f>
        <v>-22.5</v>
      </c>
    </row>
    <row r="113" spans="1:17" ht="15.75" customHeight="1" outlineLevel="2" x14ac:dyDescent="0.2">
      <c r="A113" s="5" t="s">
        <v>2003</v>
      </c>
      <c r="B113" s="5" t="s">
        <v>2004</v>
      </c>
      <c r="C113" s="5" t="s">
        <v>2005</v>
      </c>
      <c r="D113" s="5" t="s">
        <v>32</v>
      </c>
      <c r="E113" s="5"/>
      <c r="F113" s="5" t="s">
        <v>1193</v>
      </c>
      <c r="G113" s="37">
        <v>40</v>
      </c>
      <c r="H113" s="18">
        <v>108</v>
      </c>
      <c r="I113" s="32">
        <v>6</v>
      </c>
      <c r="J113" s="18">
        <v>18</v>
      </c>
      <c r="K113" s="32">
        <v>1</v>
      </c>
      <c r="L113" s="18">
        <v>90</v>
      </c>
      <c r="M113" s="32">
        <v>5</v>
      </c>
      <c r="N113" s="18">
        <v>12</v>
      </c>
      <c r="O113" s="18">
        <v>6.25</v>
      </c>
      <c r="P113" s="18">
        <v>5.75</v>
      </c>
      <c r="Q113" s="18">
        <f>(N113*M113)-(O113*I113)</f>
        <v>22.5</v>
      </c>
    </row>
    <row r="114" spans="1:17" ht="15.75" customHeight="1" outlineLevel="2" x14ac:dyDescent="0.2">
      <c r="A114" s="5" t="s">
        <v>2022</v>
      </c>
      <c r="B114" s="5" t="s">
        <v>2025</v>
      </c>
      <c r="C114" s="5" t="s">
        <v>2026</v>
      </c>
      <c r="D114" s="5" t="s">
        <v>32</v>
      </c>
      <c r="E114" s="5"/>
      <c r="F114" s="5" t="s">
        <v>1193</v>
      </c>
      <c r="G114" s="37">
        <v>40</v>
      </c>
      <c r="H114" s="18">
        <v>2370</v>
      </c>
      <c r="I114" s="32">
        <v>132</v>
      </c>
      <c r="J114" s="18">
        <v>0</v>
      </c>
      <c r="K114" s="32">
        <v>0</v>
      </c>
      <c r="L114" s="18">
        <v>2370</v>
      </c>
      <c r="M114" s="32">
        <v>132</v>
      </c>
      <c r="N114" s="18">
        <v>12</v>
      </c>
      <c r="O114" s="18">
        <v>6.25</v>
      </c>
      <c r="P114" s="18">
        <v>5.75</v>
      </c>
      <c r="Q114" s="18">
        <f>(N114*M114)-(O114*I114)</f>
        <v>759</v>
      </c>
    </row>
    <row r="115" spans="1:17" ht="15.75" customHeight="1" outlineLevel="2" x14ac:dyDescent="0.2">
      <c r="A115" s="5" t="s">
        <v>2036</v>
      </c>
      <c r="B115" s="5" t="s">
        <v>2037</v>
      </c>
      <c r="C115" s="5" t="s">
        <v>2038</v>
      </c>
      <c r="D115" s="5" t="s">
        <v>32</v>
      </c>
      <c r="E115" s="5" t="s">
        <v>2039</v>
      </c>
      <c r="F115" s="5" t="s">
        <v>1193</v>
      </c>
      <c r="G115" s="37">
        <v>29.95</v>
      </c>
      <c r="H115" s="18">
        <v>40.5</v>
      </c>
      <c r="I115" s="32">
        <v>3</v>
      </c>
      <c r="J115" s="18">
        <v>13.48</v>
      </c>
      <c r="K115" s="32">
        <v>1</v>
      </c>
      <c r="L115" s="18">
        <v>27.02</v>
      </c>
      <c r="M115" s="32">
        <v>2</v>
      </c>
      <c r="N115" s="18">
        <v>9</v>
      </c>
      <c r="O115" s="18">
        <v>5</v>
      </c>
      <c r="P115" s="18">
        <v>4</v>
      </c>
      <c r="Q115" s="18">
        <f>(N115*M115)-(O115*I115)</f>
        <v>3</v>
      </c>
    </row>
    <row r="116" spans="1:17" ht="15.75" customHeight="1" outlineLevel="2" x14ac:dyDescent="0.2">
      <c r="A116" s="5" t="s">
        <v>2040</v>
      </c>
      <c r="B116" s="5" t="s">
        <v>2041</v>
      </c>
      <c r="C116" s="5" t="s">
        <v>2042</v>
      </c>
      <c r="D116" s="5" t="s">
        <v>32</v>
      </c>
      <c r="E116" s="5"/>
      <c r="F116" s="5" t="s">
        <v>1193</v>
      </c>
      <c r="G116" s="37">
        <v>40</v>
      </c>
      <c r="H116" s="18">
        <v>180</v>
      </c>
      <c r="I116" s="32">
        <v>10</v>
      </c>
      <c r="J116" s="18">
        <v>0</v>
      </c>
      <c r="K116" s="32">
        <v>0</v>
      </c>
      <c r="L116" s="18">
        <v>180</v>
      </c>
      <c r="M116" s="32">
        <v>10</v>
      </c>
      <c r="N116" s="18">
        <v>12</v>
      </c>
      <c r="O116" s="18">
        <v>6.25</v>
      </c>
      <c r="P116" s="18">
        <v>5.75</v>
      </c>
      <c r="Q116" s="18">
        <f>(N116*M116)-(O116*I116)</f>
        <v>57.5</v>
      </c>
    </row>
    <row r="117" spans="1:17" ht="15.75" customHeight="1" outlineLevel="2" x14ac:dyDescent="0.2">
      <c r="A117" s="5" t="s">
        <v>2050</v>
      </c>
      <c r="B117" s="5" t="s">
        <v>2053</v>
      </c>
      <c r="C117" s="5" t="s">
        <v>2054</v>
      </c>
      <c r="D117" s="5" t="s">
        <v>32</v>
      </c>
      <c r="E117" s="5"/>
      <c r="F117" s="5" t="s">
        <v>1193</v>
      </c>
      <c r="G117" s="37">
        <v>40</v>
      </c>
      <c r="H117" s="18">
        <v>1804</v>
      </c>
      <c r="I117" s="32">
        <v>100</v>
      </c>
      <c r="J117" s="18">
        <v>0</v>
      </c>
      <c r="K117" s="32">
        <v>0</v>
      </c>
      <c r="L117" s="18">
        <v>1804</v>
      </c>
      <c r="M117" s="32">
        <v>100</v>
      </c>
      <c r="N117" s="18">
        <v>12</v>
      </c>
      <c r="O117" s="18">
        <v>6.25</v>
      </c>
      <c r="P117" s="18">
        <v>5.75</v>
      </c>
      <c r="Q117" s="18">
        <f>(N117*M117)-(O117*I117)</f>
        <v>575</v>
      </c>
    </row>
    <row r="118" spans="1:17" ht="15.75" customHeight="1" outlineLevel="2" x14ac:dyDescent="0.2">
      <c r="A118" s="5" t="s">
        <v>2082</v>
      </c>
      <c r="B118" s="5" t="s">
        <v>2083</v>
      </c>
      <c r="C118" s="5" t="s">
        <v>2084</v>
      </c>
      <c r="D118" s="5" t="s">
        <v>32</v>
      </c>
      <c r="E118" s="5"/>
      <c r="F118" s="5" t="s">
        <v>1193</v>
      </c>
      <c r="G118" s="37">
        <v>40</v>
      </c>
      <c r="H118" s="18">
        <v>108</v>
      </c>
      <c r="I118" s="32">
        <v>6</v>
      </c>
      <c r="J118" s="18">
        <v>864</v>
      </c>
      <c r="K118" s="32">
        <v>48</v>
      </c>
      <c r="L118" s="18">
        <v>-756</v>
      </c>
      <c r="M118" s="32">
        <v>-42</v>
      </c>
      <c r="N118" s="18">
        <v>12</v>
      </c>
      <c r="O118" s="18">
        <v>6.25</v>
      </c>
      <c r="P118" s="18">
        <v>5.75</v>
      </c>
      <c r="Q118" s="18">
        <f>(N118*M118)-(O118*I118)</f>
        <v>-541.5</v>
      </c>
    </row>
    <row r="119" spans="1:17" ht="15.75" customHeight="1" outlineLevel="2" x14ac:dyDescent="0.2">
      <c r="A119" s="5" t="s">
        <v>2105</v>
      </c>
      <c r="B119" s="5" t="s">
        <v>2108</v>
      </c>
      <c r="C119" s="5" t="s">
        <v>2109</v>
      </c>
      <c r="D119" s="5" t="s">
        <v>32</v>
      </c>
      <c r="E119" s="5"/>
      <c r="F119" s="5" t="s">
        <v>1193</v>
      </c>
      <c r="G119" s="37">
        <v>40</v>
      </c>
      <c r="H119" s="18">
        <v>72</v>
      </c>
      <c r="I119" s="32">
        <v>4</v>
      </c>
      <c r="J119" s="18">
        <v>558</v>
      </c>
      <c r="K119" s="32">
        <v>31</v>
      </c>
      <c r="L119" s="18">
        <v>-486</v>
      </c>
      <c r="M119" s="32">
        <v>-27</v>
      </c>
      <c r="N119" s="18">
        <v>12</v>
      </c>
      <c r="O119" s="18">
        <v>6.25</v>
      </c>
      <c r="P119" s="18">
        <v>5.75</v>
      </c>
      <c r="Q119" s="18">
        <f>(N119*M119)-(O119*I119)</f>
        <v>-349</v>
      </c>
    </row>
    <row r="120" spans="1:17" ht="15.75" customHeight="1" outlineLevel="2" x14ac:dyDescent="0.2">
      <c r="A120" s="5" t="s">
        <v>2114</v>
      </c>
      <c r="B120" s="5" t="s">
        <v>2115</v>
      </c>
      <c r="C120" s="5" t="s">
        <v>2116</v>
      </c>
      <c r="D120" s="5" t="s">
        <v>32</v>
      </c>
      <c r="E120" s="5" t="s">
        <v>2117</v>
      </c>
      <c r="F120" s="5" t="s">
        <v>1193</v>
      </c>
      <c r="G120" s="37">
        <v>34.979999999999997</v>
      </c>
      <c r="H120" s="18">
        <v>94.44</v>
      </c>
      <c r="I120" s="32">
        <v>6</v>
      </c>
      <c r="J120" s="18">
        <v>613.86</v>
      </c>
      <c r="K120" s="32">
        <v>39</v>
      </c>
      <c r="L120" s="18">
        <v>-519.41999999999996</v>
      </c>
      <c r="M120" s="32">
        <v>-33</v>
      </c>
      <c r="N120" s="18">
        <v>11</v>
      </c>
      <c r="O120" s="18">
        <v>5.75</v>
      </c>
      <c r="P120" s="18">
        <v>5.25</v>
      </c>
      <c r="Q120" s="18">
        <f>(N120*M120)-(O120*I120)</f>
        <v>-397.5</v>
      </c>
    </row>
    <row r="121" spans="1:17" ht="15.75" customHeight="1" outlineLevel="2" x14ac:dyDescent="0.2">
      <c r="A121" s="5" t="s">
        <v>2127</v>
      </c>
      <c r="B121" s="5" t="s">
        <v>2128</v>
      </c>
      <c r="C121" s="5" t="s">
        <v>2129</v>
      </c>
      <c r="D121" s="5" t="s">
        <v>32</v>
      </c>
      <c r="E121" s="5" t="s">
        <v>2130</v>
      </c>
      <c r="F121" s="5" t="s">
        <v>1193</v>
      </c>
      <c r="G121" s="37">
        <v>39.979999999999997</v>
      </c>
      <c r="H121" s="18">
        <v>17.989999999999998</v>
      </c>
      <c r="I121" s="32">
        <v>1</v>
      </c>
      <c r="J121" s="18">
        <v>0</v>
      </c>
      <c r="K121" s="32">
        <v>0</v>
      </c>
      <c r="L121" s="18">
        <v>17.989999999999998</v>
      </c>
      <c r="M121" s="32">
        <v>1</v>
      </c>
      <c r="N121" s="18">
        <v>12</v>
      </c>
      <c r="O121" s="18">
        <v>6.25</v>
      </c>
      <c r="P121" s="18">
        <v>5.75</v>
      </c>
      <c r="Q121" s="18">
        <f>(N121*M121)-(O121*I121)</f>
        <v>5.75</v>
      </c>
    </row>
    <row r="122" spans="1:17" ht="15.75" customHeight="1" outlineLevel="2" x14ac:dyDescent="0.2">
      <c r="A122" s="5" t="s">
        <v>2148</v>
      </c>
      <c r="B122" s="5" t="s">
        <v>2152</v>
      </c>
      <c r="C122" s="5" t="s">
        <v>2153</v>
      </c>
      <c r="D122" s="5" t="s">
        <v>32</v>
      </c>
      <c r="E122" s="5" t="s">
        <v>2154</v>
      </c>
      <c r="F122" s="5" t="s">
        <v>1193</v>
      </c>
      <c r="G122" s="37">
        <v>34.979999999999997</v>
      </c>
      <c r="H122" s="18">
        <v>31.48</v>
      </c>
      <c r="I122" s="32">
        <v>2</v>
      </c>
      <c r="J122" s="18">
        <v>0</v>
      </c>
      <c r="K122" s="32">
        <v>0</v>
      </c>
      <c r="L122" s="18">
        <v>31.48</v>
      </c>
      <c r="M122" s="32">
        <v>2</v>
      </c>
      <c r="N122" s="18">
        <v>11</v>
      </c>
      <c r="O122" s="18">
        <v>5.75</v>
      </c>
      <c r="P122" s="18">
        <v>5.25</v>
      </c>
      <c r="Q122" s="18">
        <f>(N122*M122)-(O122*I122)</f>
        <v>10.5</v>
      </c>
    </row>
    <row r="123" spans="1:17" ht="15.75" customHeight="1" outlineLevel="2" x14ac:dyDescent="0.2">
      <c r="A123" s="5" t="s">
        <v>2159</v>
      </c>
      <c r="B123" s="5" t="s">
        <v>2162</v>
      </c>
      <c r="C123" s="5" t="s">
        <v>2163</v>
      </c>
      <c r="D123" s="5" t="s">
        <v>32</v>
      </c>
      <c r="E123" s="5"/>
      <c r="F123" s="5" t="s">
        <v>1193</v>
      </c>
      <c r="G123" s="37">
        <v>40</v>
      </c>
      <c r="H123" s="18">
        <v>918</v>
      </c>
      <c r="I123" s="32">
        <v>51</v>
      </c>
      <c r="J123" s="18">
        <v>0</v>
      </c>
      <c r="K123" s="32">
        <v>0</v>
      </c>
      <c r="L123" s="18">
        <v>918</v>
      </c>
      <c r="M123" s="32">
        <v>51</v>
      </c>
      <c r="N123" s="18">
        <v>12</v>
      </c>
      <c r="O123" s="18">
        <v>6.25</v>
      </c>
      <c r="P123" s="18">
        <v>5.75</v>
      </c>
      <c r="Q123" s="18">
        <f>(N123*M123)-(O123*I123)</f>
        <v>293.25</v>
      </c>
    </row>
    <row r="124" spans="1:17" ht="15.75" customHeight="1" outlineLevel="2" x14ac:dyDescent="0.2">
      <c r="A124" s="5" t="s">
        <v>2181</v>
      </c>
      <c r="B124" s="5" t="s">
        <v>2184</v>
      </c>
      <c r="C124" s="5" t="s">
        <v>2185</v>
      </c>
      <c r="D124" s="5" t="s">
        <v>32</v>
      </c>
      <c r="E124" s="5"/>
      <c r="F124" s="5" t="s">
        <v>1193</v>
      </c>
      <c r="G124" s="37">
        <v>40</v>
      </c>
      <c r="H124" s="18">
        <v>54</v>
      </c>
      <c r="I124" s="32">
        <v>3</v>
      </c>
      <c r="J124" s="18">
        <v>0</v>
      </c>
      <c r="K124" s="32">
        <v>0</v>
      </c>
      <c r="L124" s="18">
        <v>54</v>
      </c>
      <c r="M124" s="32">
        <v>3</v>
      </c>
      <c r="N124" s="18">
        <v>12</v>
      </c>
      <c r="O124" s="18">
        <v>6.25</v>
      </c>
      <c r="P124" s="18">
        <v>5.75</v>
      </c>
      <c r="Q124" s="18">
        <f>(N124*M124)-(O124*I124)</f>
        <v>17.25</v>
      </c>
    </row>
    <row r="125" spans="1:17" ht="15.75" customHeight="1" outlineLevel="2" x14ac:dyDescent="0.2">
      <c r="A125" s="5" t="s">
        <v>2191</v>
      </c>
      <c r="B125" s="5" t="s">
        <v>2192</v>
      </c>
      <c r="C125" s="5" t="s">
        <v>2193</v>
      </c>
      <c r="D125" s="5" t="s">
        <v>32</v>
      </c>
      <c r="E125" s="5" t="s">
        <v>2194</v>
      </c>
      <c r="F125" s="5" t="s">
        <v>1193</v>
      </c>
      <c r="G125" s="37">
        <v>39.979999999999997</v>
      </c>
      <c r="H125" s="18">
        <v>17.989999999999998</v>
      </c>
      <c r="I125" s="32">
        <v>1</v>
      </c>
      <c r="J125" s="18">
        <v>0</v>
      </c>
      <c r="K125" s="32">
        <v>0</v>
      </c>
      <c r="L125" s="18">
        <v>17.989999999999998</v>
      </c>
      <c r="M125" s="32">
        <v>1</v>
      </c>
      <c r="N125" s="18">
        <v>12</v>
      </c>
      <c r="O125" s="18">
        <v>6.25</v>
      </c>
      <c r="P125" s="18">
        <v>5.75</v>
      </c>
      <c r="Q125" s="18">
        <f>(N125*M125)-(O125*I125)</f>
        <v>5.75</v>
      </c>
    </row>
    <row r="126" spans="1:17" ht="15.75" customHeight="1" outlineLevel="2" x14ac:dyDescent="0.2">
      <c r="A126" s="5" t="s">
        <v>2200</v>
      </c>
      <c r="B126" s="5" t="s">
        <v>2201</v>
      </c>
      <c r="C126" s="5" t="s">
        <v>2202</v>
      </c>
      <c r="D126" s="5" t="s">
        <v>32</v>
      </c>
      <c r="E126" s="5"/>
      <c r="F126" s="5" t="s">
        <v>1193</v>
      </c>
      <c r="G126" s="37">
        <v>40</v>
      </c>
      <c r="H126" s="18">
        <v>54</v>
      </c>
      <c r="I126" s="32">
        <v>3</v>
      </c>
      <c r="J126" s="18">
        <v>0</v>
      </c>
      <c r="K126" s="32">
        <v>0</v>
      </c>
      <c r="L126" s="18">
        <v>54</v>
      </c>
      <c r="M126" s="32">
        <v>3</v>
      </c>
      <c r="N126" s="18">
        <v>12</v>
      </c>
      <c r="O126" s="18">
        <v>6.25</v>
      </c>
      <c r="P126" s="18">
        <v>5.75</v>
      </c>
      <c r="Q126" s="18">
        <f>(N126*M126)-(O126*I126)</f>
        <v>17.25</v>
      </c>
    </row>
    <row r="127" spans="1:17" ht="15.75" customHeight="1" outlineLevel="2" x14ac:dyDescent="0.2">
      <c r="A127" s="5" t="s">
        <v>2228</v>
      </c>
      <c r="B127" s="5" t="s">
        <v>2229</v>
      </c>
      <c r="C127" s="5" t="s">
        <v>2230</v>
      </c>
      <c r="D127" s="5" t="s">
        <v>32</v>
      </c>
      <c r="E127" s="5"/>
      <c r="F127" s="5" t="s">
        <v>1193</v>
      </c>
      <c r="G127" s="37">
        <v>40</v>
      </c>
      <c r="H127" s="18">
        <v>108</v>
      </c>
      <c r="I127" s="32">
        <v>6</v>
      </c>
      <c r="J127" s="18">
        <v>72</v>
      </c>
      <c r="K127" s="32">
        <v>4</v>
      </c>
      <c r="L127" s="18">
        <v>36</v>
      </c>
      <c r="M127" s="32">
        <v>2</v>
      </c>
      <c r="N127" s="18">
        <v>12</v>
      </c>
      <c r="O127" s="18">
        <v>6.25</v>
      </c>
      <c r="P127" s="18">
        <v>5.75</v>
      </c>
      <c r="Q127" s="18">
        <f>(N127*M127)-(O127*I127)</f>
        <v>-13.5</v>
      </c>
    </row>
    <row r="128" spans="1:17" ht="15.75" customHeight="1" outlineLevel="2" x14ac:dyDescent="0.2">
      <c r="A128" s="5" t="s">
        <v>2240</v>
      </c>
      <c r="B128" s="5" t="s">
        <v>2244</v>
      </c>
      <c r="C128" s="5" t="s">
        <v>2245</v>
      </c>
      <c r="D128" s="5" t="s">
        <v>32</v>
      </c>
      <c r="E128" s="5" t="s">
        <v>2246</v>
      </c>
      <c r="F128" s="5" t="s">
        <v>1193</v>
      </c>
      <c r="G128" s="37">
        <v>34.979999999999997</v>
      </c>
      <c r="H128" s="18">
        <v>62.96</v>
      </c>
      <c r="I128" s="32">
        <v>4</v>
      </c>
      <c r="J128" s="18">
        <v>188.88</v>
      </c>
      <c r="K128" s="32">
        <v>12</v>
      </c>
      <c r="L128" s="18">
        <v>-125.92</v>
      </c>
      <c r="M128" s="32">
        <v>-8</v>
      </c>
      <c r="N128" s="18">
        <v>11</v>
      </c>
      <c r="O128" s="18">
        <v>5.75</v>
      </c>
      <c r="P128" s="18">
        <v>5.25</v>
      </c>
      <c r="Q128" s="18">
        <f>(N128*M128)-(O128*I128)</f>
        <v>-111</v>
      </c>
    </row>
    <row r="129" spans="1:17" ht="15.75" customHeight="1" outlineLevel="2" x14ac:dyDescent="0.2">
      <c r="A129" s="5" t="s">
        <v>2255</v>
      </c>
      <c r="B129" s="5" t="s">
        <v>2256</v>
      </c>
      <c r="C129" s="5" t="s">
        <v>2257</v>
      </c>
      <c r="D129" s="5" t="s">
        <v>32</v>
      </c>
      <c r="E129" s="5" t="s">
        <v>2258</v>
      </c>
      <c r="F129" s="5" t="s">
        <v>1193</v>
      </c>
      <c r="G129" s="37">
        <v>29.99</v>
      </c>
      <c r="H129" s="18">
        <v>0</v>
      </c>
      <c r="I129" s="32">
        <v>0</v>
      </c>
      <c r="J129" s="18">
        <v>13.5</v>
      </c>
      <c r="K129" s="32">
        <v>1</v>
      </c>
      <c r="L129" s="18">
        <v>-13.5</v>
      </c>
      <c r="M129" s="32">
        <v>-1</v>
      </c>
      <c r="N129" s="18">
        <v>9</v>
      </c>
      <c r="O129" s="18">
        <v>5</v>
      </c>
      <c r="P129" s="18">
        <v>4</v>
      </c>
      <c r="Q129" s="18">
        <f>(N129*M129)-(O129*I129)</f>
        <v>-9</v>
      </c>
    </row>
    <row r="130" spans="1:17" ht="15.75" customHeight="1" outlineLevel="2" x14ac:dyDescent="0.2">
      <c r="A130" s="5" t="s">
        <v>2263</v>
      </c>
      <c r="B130" s="5" t="s">
        <v>2266</v>
      </c>
      <c r="C130" s="5" t="s">
        <v>2267</v>
      </c>
      <c r="D130" s="5" t="s">
        <v>32</v>
      </c>
      <c r="E130" s="5"/>
      <c r="F130" s="5" t="s">
        <v>1193</v>
      </c>
      <c r="G130" s="37">
        <v>40</v>
      </c>
      <c r="H130" s="18">
        <v>252</v>
      </c>
      <c r="I130" s="32">
        <v>14</v>
      </c>
      <c r="J130" s="18">
        <v>90</v>
      </c>
      <c r="K130" s="32">
        <v>5</v>
      </c>
      <c r="L130" s="18">
        <v>162</v>
      </c>
      <c r="M130" s="32">
        <v>9</v>
      </c>
      <c r="N130" s="18">
        <v>12</v>
      </c>
      <c r="O130" s="18">
        <v>6.25</v>
      </c>
      <c r="P130" s="18">
        <v>5.75</v>
      </c>
      <c r="Q130" s="18">
        <f>(N130*M130)-(O130*I130)</f>
        <v>20.5</v>
      </c>
    </row>
    <row r="131" spans="1:17" ht="15.75" customHeight="1" outlineLevel="2" x14ac:dyDescent="0.2">
      <c r="A131" s="5" t="s">
        <v>2275</v>
      </c>
      <c r="B131" s="5" t="s">
        <v>2280</v>
      </c>
      <c r="C131" s="5" t="s">
        <v>2281</v>
      </c>
      <c r="D131" s="5" t="s">
        <v>32</v>
      </c>
      <c r="E131" s="5"/>
      <c r="F131" s="5" t="s">
        <v>1193</v>
      </c>
      <c r="G131" s="37">
        <v>40</v>
      </c>
      <c r="H131" s="18">
        <v>1306</v>
      </c>
      <c r="I131" s="32">
        <v>71</v>
      </c>
      <c r="J131" s="18">
        <v>0</v>
      </c>
      <c r="K131" s="32">
        <v>0</v>
      </c>
      <c r="L131" s="18">
        <v>1306</v>
      </c>
      <c r="M131" s="32">
        <v>71</v>
      </c>
      <c r="N131" s="18">
        <v>12</v>
      </c>
      <c r="O131" s="18">
        <v>6.25</v>
      </c>
      <c r="P131" s="18">
        <v>5.75</v>
      </c>
      <c r="Q131" s="18">
        <f>(N131*M131)-(O131*I131)</f>
        <v>408.25</v>
      </c>
    </row>
    <row r="132" spans="1:17" ht="15.75" customHeight="1" outlineLevel="2" x14ac:dyDescent="0.2">
      <c r="A132" s="5" t="s">
        <v>2290</v>
      </c>
      <c r="B132" s="5" t="s">
        <v>2291</v>
      </c>
      <c r="C132" s="5" t="s">
        <v>2292</v>
      </c>
      <c r="D132" s="5" t="s">
        <v>32</v>
      </c>
      <c r="E132" s="5"/>
      <c r="F132" s="5" t="s">
        <v>1193</v>
      </c>
      <c r="G132" s="37">
        <v>40</v>
      </c>
      <c r="H132" s="18">
        <v>36</v>
      </c>
      <c r="I132" s="32">
        <v>2</v>
      </c>
      <c r="J132" s="18">
        <v>54</v>
      </c>
      <c r="K132" s="32">
        <v>3</v>
      </c>
      <c r="L132" s="18">
        <v>-18</v>
      </c>
      <c r="M132" s="32">
        <v>-1</v>
      </c>
      <c r="N132" s="18">
        <v>12</v>
      </c>
      <c r="O132" s="18">
        <v>6.25</v>
      </c>
      <c r="P132" s="18">
        <v>5.75</v>
      </c>
      <c r="Q132" s="18">
        <f>(N132*M132)-(O132*I132)</f>
        <v>-24.5</v>
      </c>
    </row>
    <row r="133" spans="1:17" ht="15.75" customHeight="1" outlineLevel="2" x14ac:dyDescent="0.2">
      <c r="A133" s="5" t="s">
        <v>2295</v>
      </c>
      <c r="B133" s="5" t="s">
        <v>2296</v>
      </c>
      <c r="C133" s="5" t="s">
        <v>2297</v>
      </c>
      <c r="D133" s="5" t="s">
        <v>32</v>
      </c>
      <c r="E133" s="5" t="s">
        <v>2298</v>
      </c>
      <c r="F133" s="5" t="s">
        <v>1193</v>
      </c>
      <c r="G133" s="37">
        <v>29.99</v>
      </c>
      <c r="H133" s="18">
        <v>54</v>
      </c>
      <c r="I133" s="32">
        <v>4</v>
      </c>
      <c r="J133" s="18">
        <v>0</v>
      </c>
      <c r="K133" s="32">
        <v>0</v>
      </c>
      <c r="L133" s="18">
        <v>54</v>
      </c>
      <c r="M133" s="32">
        <v>4</v>
      </c>
      <c r="N133" s="18">
        <v>9</v>
      </c>
      <c r="O133" s="18">
        <v>5</v>
      </c>
      <c r="P133" s="18">
        <v>4</v>
      </c>
      <c r="Q133" s="18">
        <f>(N133*M133)-(O133*I133)</f>
        <v>16</v>
      </c>
    </row>
    <row r="134" spans="1:17" ht="15.75" customHeight="1" outlineLevel="2" x14ac:dyDescent="0.2">
      <c r="A134" s="5" t="s">
        <v>2302</v>
      </c>
      <c r="B134" s="5" t="s">
        <v>2306</v>
      </c>
      <c r="C134" s="5" t="s">
        <v>2307</v>
      </c>
      <c r="D134" s="5" t="s">
        <v>32</v>
      </c>
      <c r="E134" s="5" t="s">
        <v>2308</v>
      </c>
      <c r="F134" s="5" t="s">
        <v>1193</v>
      </c>
      <c r="G134" s="37">
        <v>34.979999999999997</v>
      </c>
      <c r="H134" s="18">
        <v>15.74</v>
      </c>
      <c r="I134" s="32">
        <v>1</v>
      </c>
      <c r="J134" s="18">
        <v>125.92</v>
      </c>
      <c r="K134" s="32">
        <v>8</v>
      </c>
      <c r="L134" s="18">
        <v>-110.18</v>
      </c>
      <c r="M134" s="32">
        <v>-7</v>
      </c>
      <c r="N134" s="18">
        <v>11</v>
      </c>
      <c r="O134" s="18">
        <v>5.75</v>
      </c>
      <c r="P134" s="18">
        <v>5.25</v>
      </c>
      <c r="Q134" s="18">
        <f>(N134*M134)-(O134*I134)</f>
        <v>-82.75</v>
      </c>
    </row>
    <row r="135" spans="1:17" ht="15.75" customHeight="1" outlineLevel="2" x14ac:dyDescent="0.2">
      <c r="A135" s="5" t="s">
        <v>2330</v>
      </c>
      <c r="B135" s="5" t="s">
        <v>2331</v>
      </c>
      <c r="C135" s="5" t="s">
        <v>2332</v>
      </c>
      <c r="D135" s="5" t="s">
        <v>32</v>
      </c>
      <c r="E135" s="5" t="s">
        <v>2333</v>
      </c>
      <c r="F135" s="5" t="s">
        <v>1193</v>
      </c>
      <c r="G135" s="37">
        <v>34.979999999999997</v>
      </c>
      <c r="H135" s="18">
        <v>0</v>
      </c>
      <c r="I135" s="32">
        <v>0</v>
      </c>
      <c r="J135" s="18">
        <v>31.48</v>
      </c>
      <c r="K135" s="32">
        <v>2</v>
      </c>
      <c r="L135" s="18">
        <v>-31.48</v>
      </c>
      <c r="M135" s="32">
        <v>-2</v>
      </c>
      <c r="N135" s="18">
        <v>11</v>
      </c>
      <c r="O135" s="18">
        <v>5.75</v>
      </c>
      <c r="P135" s="18">
        <v>5.25</v>
      </c>
      <c r="Q135" s="18">
        <f>(N135*M135)-(O135*I135)</f>
        <v>-22</v>
      </c>
    </row>
    <row r="136" spans="1:17" ht="15.75" customHeight="1" outlineLevel="2" x14ac:dyDescent="0.2">
      <c r="A136" s="5" t="s">
        <v>2343</v>
      </c>
      <c r="B136" s="5" t="s">
        <v>2344</v>
      </c>
      <c r="C136" s="5" t="s">
        <v>2345</v>
      </c>
      <c r="D136" s="5" t="s">
        <v>32</v>
      </c>
      <c r="E136" s="5"/>
      <c r="F136" s="5" t="s">
        <v>1193</v>
      </c>
      <c r="G136" s="37">
        <v>40</v>
      </c>
      <c r="H136" s="18">
        <v>954</v>
      </c>
      <c r="I136" s="32">
        <v>53</v>
      </c>
      <c r="J136" s="18">
        <v>720</v>
      </c>
      <c r="K136" s="32">
        <v>40</v>
      </c>
      <c r="L136" s="18">
        <v>234</v>
      </c>
      <c r="M136" s="32">
        <v>13</v>
      </c>
      <c r="N136" s="18">
        <v>12</v>
      </c>
      <c r="O136" s="18">
        <v>6.25</v>
      </c>
      <c r="P136" s="18">
        <v>5.75</v>
      </c>
      <c r="Q136" s="18">
        <f>(N136*M136)-(O136*I136)</f>
        <v>-175.25</v>
      </c>
    </row>
    <row r="137" spans="1:17" ht="15.75" customHeight="1" outlineLevel="2" x14ac:dyDescent="0.2">
      <c r="A137" s="5" t="s">
        <v>2352</v>
      </c>
      <c r="B137" s="5" t="s">
        <v>2353</v>
      </c>
      <c r="C137" s="5" t="s">
        <v>2354</v>
      </c>
      <c r="D137" s="5" t="s">
        <v>32</v>
      </c>
      <c r="E137" s="5" t="s">
        <v>2355</v>
      </c>
      <c r="F137" s="5" t="s">
        <v>1193</v>
      </c>
      <c r="G137" s="37">
        <v>29.99</v>
      </c>
      <c r="H137" s="18">
        <v>13.5</v>
      </c>
      <c r="I137" s="32">
        <v>1</v>
      </c>
      <c r="J137" s="18">
        <v>27</v>
      </c>
      <c r="K137" s="32">
        <v>2</v>
      </c>
      <c r="L137" s="18">
        <v>-13.5</v>
      </c>
      <c r="M137" s="32">
        <v>-1</v>
      </c>
      <c r="N137" s="18">
        <v>9</v>
      </c>
      <c r="O137" s="18">
        <v>5</v>
      </c>
      <c r="P137" s="18">
        <v>4</v>
      </c>
      <c r="Q137" s="18">
        <f>(N137*M137)-(O137*I137)</f>
        <v>-14</v>
      </c>
    </row>
    <row r="138" spans="1:17" ht="15.75" customHeight="1" outlineLevel="2" x14ac:dyDescent="0.2">
      <c r="A138" s="5" t="s">
        <v>2372</v>
      </c>
      <c r="B138" s="5" t="s">
        <v>2373</v>
      </c>
      <c r="C138" s="5" t="s">
        <v>2374</v>
      </c>
      <c r="D138" s="5" t="s">
        <v>32</v>
      </c>
      <c r="E138" s="5"/>
      <c r="F138" s="5" t="s">
        <v>1193</v>
      </c>
      <c r="G138" s="37">
        <v>40</v>
      </c>
      <c r="H138" s="18">
        <v>0</v>
      </c>
      <c r="I138" s="32">
        <v>0</v>
      </c>
      <c r="J138" s="18">
        <v>36</v>
      </c>
      <c r="K138" s="32">
        <v>2</v>
      </c>
      <c r="L138" s="18">
        <v>-36</v>
      </c>
      <c r="M138" s="32">
        <v>-2</v>
      </c>
      <c r="N138" s="18">
        <v>12</v>
      </c>
      <c r="O138" s="18">
        <v>6.25</v>
      </c>
      <c r="P138" s="18">
        <v>5.75</v>
      </c>
      <c r="Q138" s="18">
        <f>(N138*M138)-(O138*I138)</f>
        <v>-24</v>
      </c>
    </row>
    <row r="139" spans="1:17" ht="15.75" customHeight="1" outlineLevel="2" x14ac:dyDescent="0.2">
      <c r="A139" s="5" t="s">
        <v>2395</v>
      </c>
      <c r="B139" s="5" t="s">
        <v>2396</v>
      </c>
      <c r="C139" s="5" t="s">
        <v>2397</v>
      </c>
      <c r="D139" s="5" t="s">
        <v>32</v>
      </c>
      <c r="E139" s="5" t="s">
        <v>2398</v>
      </c>
      <c r="F139" s="5" t="s">
        <v>1193</v>
      </c>
      <c r="G139" s="37">
        <v>24.98</v>
      </c>
      <c r="H139" s="18">
        <v>11.24</v>
      </c>
      <c r="I139" s="32">
        <v>1</v>
      </c>
      <c r="J139" s="18">
        <v>67.44</v>
      </c>
      <c r="K139" s="32">
        <v>6</v>
      </c>
      <c r="L139" s="18">
        <v>-56.2</v>
      </c>
      <c r="M139" s="32">
        <v>-5</v>
      </c>
      <c r="N139" s="18">
        <v>8</v>
      </c>
      <c r="O139" s="18">
        <v>4.5999999999999996</v>
      </c>
      <c r="P139" s="18">
        <v>3.4000000000000004</v>
      </c>
      <c r="Q139" s="18">
        <f>(N139*M139)-(O139*I139)</f>
        <v>-44.6</v>
      </c>
    </row>
    <row r="140" spans="1:17" ht="15.75" customHeight="1" outlineLevel="2" x14ac:dyDescent="0.2">
      <c r="A140" s="5" t="s">
        <v>1190</v>
      </c>
      <c r="B140" s="5" t="s">
        <v>1198</v>
      </c>
      <c r="C140" s="5" t="s">
        <v>1199</v>
      </c>
      <c r="D140" s="5" t="s">
        <v>62</v>
      </c>
      <c r="E140" s="5"/>
      <c r="F140" s="5" t="s">
        <v>1193</v>
      </c>
      <c r="G140" s="37">
        <v>40</v>
      </c>
      <c r="H140" s="18">
        <v>54</v>
      </c>
      <c r="I140" s="32">
        <v>3</v>
      </c>
      <c r="J140" s="18">
        <v>0</v>
      </c>
      <c r="K140" s="32">
        <v>0</v>
      </c>
      <c r="L140" s="18">
        <v>54</v>
      </c>
      <c r="M140" s="32">
        <v>3</v>
      </c>
      <c r="N140" s="18">
        <v>12</v>
      </c>
      <c r="O140" s="18">
        <v>6.25</v>
      </c>
      <c r="P140" s="18">
        <v>5.75</v>
      </c>
      <c r="Q140" s="18">
        <f>(N140*M140)-(O140*I140)</f>
        <v>17.25</v>
      </c>
    </row>
    <row r="141" spans="1:17" ht="15.75" customHeight="1" outlineLevel="2" x14ac:dyDescent="0.2">
      <c r="A141" s="5" t="s">
        <v>1203</v>
      </c>
      <c r="B141" s="5" t="s">
        <v>1204</v>
      </c>
      <c r="C141" s="5" t="s">
        <v>1205</v>
      </c>
      <c r="D141" s="5" t="s">
        <v>62</v>
      </c>
      <c r="E141" s="5"/>
      <c r="F141" s="5" t="s">
        <v>1193</v>
      </c>
      <c r="G141" s="37">
        <v>40</v>
      </c>
      <c r="H141" s="18">
        <v>234</v>
      </c>
      <c r="I141" s="32">
        <v>13</v>
      </c>
      <c r="J141" s="18">
        <v>0</v>
      </c>
      <c r="K141" s="32">
        <v>0</v>
      </c>
      <c r="L141" s="18">
        <v>234</v>
      </c>
      <c r="M141" s="32">
        <v>13</v>
      </c>
      <c r="N141" s="18">
        <v>12</v>
      </c>
      <c r="O141" s="18">
        <v>6.25</v>
      </c>
      <c r="P141" s="18">
        <v>5.75</v>
      </c>
      <c r="Q141" s="18">
        <f>(N141*M141)-(O141*I141)</f>
        <v>74.75</v>
      </c>
    </row>
    <row r="142" spans="1:17" ht="15.75" customHeight="1" outlineLevel="2" x14ac:dyDescent="0.2">
      <c r="A142" s="5" t="s">
        <v>1245</v>
      </c>
      <c r="B142" s="5" t="s">
        <v>1252</v>
      </c>
      <c r="C142" s="5" t="s">
        <v>1253</v>
      </c>
      <c r="D142" s="5" t="s">
        <v>62</v>
      </c>
      <c r="E142" s="5"/>
      <c r="F142" s="5" t="s">
        <v>1193</v>
      </c>
      <c r="G142" s="37">
        <v>40</v>
      </c>
      <c r="H142" s="18">
        <v>90</v>
      </c>
      <c r="I142" s="32">
        <v>5</v>
      </c>
      <c r="J142" s="18">
        <v>18</v>
      </c>
      <c r="K142" s="32">
        <v>0</v>
      </c>
      <c r="L142" s="18">
        <v>72</v>
      </c>
      <c r="M142" s="32">
        <v>5</v>
      </c>
      <c r="N142" s="18">
        <v>12</v>
      </c>
      <c r="O142" s="18">
        <v>6.25</v>
      </c>
      <c r="P142" s="18">
        <v>5.75</v>
      </c>
      <c r="Q142" s="18">
        <f>(N142*M142)-(O142*I142)</f>
        <v>28.75</v>
      </c>
    </row>
    <row r="143" spans="1:17" ht="15.75" customHeight="1" outlineLevel="2" x14ac:dyDescent="0.2">
      <c r="A143" s="5" t="s">
        <v>1351</v>
      </c>
      <c r="B143" s="5" t="s">
        <v>1358</v>
      </c>
      <c r="C143" s="5" t="s">
        <v>1359</v>
      </c>
      <c r="D143" s="5" t="s">
        <v>62</v>
      </c>
      <c r="E143" s="5"/>
      <c r="F143" s="5" t="s">
        <v>1193</v>
      </c>
      <c r="G143" s="37">
        <v>50</v>
      </c>
      <c r="H143" s="18">
        <v>517.5</v>
      </c>
      <c r="I143" s="32">
        <v>23</v>
      </c>
      <c r="J143" s="18">
        <v>0</v>
      </c>
      <c r="K143" s="32">
        <v>0</v>
      </c>
      <c r="L143" s="18">
        <v>517.5</v>
      </c>
      <c r="M143" s="32">
        <v>23</v>
      </c>
      <c r="N143" s="18">
        <v>14.5</v>
      </c>
      <c r="O143" s="18">
        <v>7.5</v>
      </c>
      <c r="P143" s="18">
        <v>7</v>
      </c>
      <c r="Q143" s="18">
        <f>(N143*M143)-(O143*I143)</f>
        <v>161</v>
      </c>
    </row>
    <row r="144" spans="1:17" ht="15.75" customHeight="1" outlineLevel="2" x14ac:dyDescent="0.2">
      <c r="A144" s="5" t="s">
        <v>1374</v>
      </c>
      <c r="B144" s="5" t="s">
        <v>1375</v>
      </c>
      <c r="C144" s="5" t="s">
        <v>1376</v>
      </c>
      <c r="D144" s="5" t="s">
        <v>62</v>
      </c>
      <c r="E144" s="5"/>
      <c r="F144" s="5" t="s">
        <v>1193</v>
      </c>
      <c r="G144" s="37">
        <v>40</v>
      </c>
      <c r="H144" s="18">
        <v>54</v>
      </c>
      <c r="I144" s="32">
        <v>3</v>
      </c>
      <c r="J144" s="18">
        <v>36</v>
      </c>
      <c r="K144" s="32">
        <v>0</v>
      </c>
      <c r="L144" s="18">
        <v>18</v>
      </c>
      <c r="M144" s="32">
        <v>3</v>
      </c>
      <c r="N144" s="18">
        <v>12</v>
      </c>
      <c r="O144" s="18">
        <v>6.25</v>
      </c>
      <c r="P144" s="18">
        <v>5.75</v>
      </c>
      <c r="Q144" s="18">
        <f>(N144*M144)-(O144*I144)</f>
        <v>17.25</v>
      </c>
    </row>
    <row r="145" spans="1:17" ht="15.75" customHeight="1" outlineLevel="2" x14ac:dyDescent="0.2">
      <c r="A145" s="5" t="s">
        <v>1384</v>
      </c>
      <c r="B145" s="5" t="s">
        <v>1391</v>
      </c>
      <c r="C145" s="5" t="s">
        <v>1392</v>
      </c>
      <c r="D145" s="5" t="s">
        <v>62</v>
      </c>
      <c r="E145" s="5"/>
      <c r="F145" s="5" t="s">
        <v>1193</v>
      </c>
      <c r="G145" s="37">
        <v>40</v>
      </c>
      <c r="H145" s="18">
        <v>324</v>
      </c>
      <c r="I145" s="32">
        <v>18</v>
      </c>
      <c r="J145" s="18">
        <v>18</v>
      </c>
      <c r="K145" s="32">
        <v>0</v>
      </c>
      <c r="L145" s="18">
        <v>306</v>
      </c>
      <c r="M145" s="32">
        <v>18</v>
      </c>
      <c r="N145" s="18">
        <v>12</v>
      </c>
      <c r="O145" s="18">
        <v>6.25</v>
      </c>
      <c r="P145" s="18">
        <v>5.75</v>
      </c>
      <c r="Q145" s="18">
        <f>(N145*M145)-(O145*I145)</f>
        <v>103.5</v>
      </c>
    </row>
    <row r="146" spans="1:17" ht="15.75" customHeight="1" outlineLevel="2" x14ac:dyDescent="0.2">
      <c r="A146" s="5" t="s">
        <v>1396</v>
      </c>
      <c r="B146" s="5" t="s">
        <v>1403</v>
      </c>
      <c r="C146" s="5" t="s">
        <v>1404</v>
      </c>
      <c r="D146" s="5" t="s">
        <v>62</v>
      </c>
      <c r="E146" s="5"/>
      <c r="F146" s="5" t="s">
        <v>1193</v>
      </c>
      <c r="G146" s="37">
        <v>40</v>
      </c>
      <c r="H146" s="18">
        <v>90</v>
      </c>
      <c r="I146" s="32">
        <v>5</v>
      </c>
      <c r="J146" s="18">
        <v>0</v>
      </c>
      <c r="K146" s="32">
        <v>0</v>
      </c>
      <c r="L146" s="18">
        <v>90</v>
      </c>
      <c r="M146" s="32">
        <v>5</v>
      </c>
      <c r="N146" s="18">
        <v>12</v>
      </c>
      <c r="O146" s="18">
        <v>6.25</v>
      </c>
      <c r="P146" s="18">
        <v>5.75</v>
      </c>
      <c r="Q146" s="18">
        <f>(N146*M146)-(O146*I146)</f>
        <v>28.75</v>
      </c>
    </row>
    <row r="147" spans="1:17" ht="15.75" customHeight="1" outlineLevel="2" x14ac:dyDescent="0.2">
      <c r="A147" s="5" t="s">
        <v>1419</v>
      </c>
      <c r="B147" s="5" t="s">
        <v>1426</v>
      </c>
      <c r="C147" s="5" t="s">
        <v>1427</v>
      </c>
      <c r="D147" s="5" t="s">
        <v>62</v>
      </c>
      <c r="E147" s="5"/>
      <c r="F147" s="5" t="s">
        <v>1193</v>
      </c>
      <c r="G147" s="37">
        <v>40</v>
      </c>
      <c r="H147" s="18">
        <v>1800</v>
      </c>
      <c r="I147" s="32">
        <v>100</v>
      </c>
      <c r="J147" s="18">
        <v>0</v>
      </c>
      <c r="K147" s="32">
        <v>0</v>
      </c>
      <c r="L147" s="18">
        <v>1800</v>
      </c>
      <c r="M147" s="32">
        <v>100</v>
      </c>
      <c r="N147" s="18">
        <v>12</v>
      </c>
      <c r="O147" s="18">
        <v>6.25</v>
      </c>
      <c r="P147" s="18">
        <v>5.75</v>
      </c>
      <c r="Q147" s="18">
        <f>(N147*M147)-(O147*I147)</f>
        <v>575</v>
      </c>
    </row>
    <row r="148" spans="1:17" ht="15.75" customHeight="1" outlineLevel="2" x14ac:dyDescent="0.2">
      <c r="A148" s="5" t="s">
        <v>1432</v>
      </c>
      <c r="B148" s="5" t="s">
        <v>1439</v>
      </c>
      <c r="C148" s="5" t="s">
        <v>1440</v>
      </c>
      <c r="D148" s="5" t="s">
        <v>62</v>
      </c>
      <c r="E148" s="5"/>
      <c r="F148" s="5" t="s">
        <v>1193</v>
      </c>
      <c r="G148" s="37">
        <v>34.979999999999997</v>
      </c>
      <c r="H148" s="18">
        <v>31.48</v>
      </c>
      <c r="I148" s="32">
        <v>2</v>
      </c>
      <c r="J148" s="18">
        <v>0</v>
      </c>
      <c r="K148" s="32">
        <v>0</v>
      </c>
      <c r="L148" s="18">
        <v>31.48</v>
      </c>
      <c r="M148" s="32">
        <v>2</v>
      </c>
      <c r="N148" s="18">
        <v>11</v>
      </c>
      <c r="O148" s="18">
        <v>5.75</v>
      </c>
      <c r="P148" s="18">
        <v>5.25</v>
      </c>
      <c r="Q148" s="18">
        <f>(N148*M148)-(O148*I148)</f>
        <v>10.5</v>
      </c>
    </row>
    <row r="149" spans="1:17" ht="15.75" customHeight="1" outlineLevel="2" x14ac:dyDescent="0.2">
      <c r="A149" s="5" t="s">
        <v>1448</v>
      </c>
      <c r="B149" s="5" t="s">
        <v>1449</v>
      </c>
      <c r="C149" s="5" t="s">
        <v>1450</v>
      </c>
      <c r="D149" s="5" t="s">
        <v>62</v>
      </c>
      <c r="E149" s="5"/>
      <c r="F149" s="5" t="s">
        <v>1193</v>
      </c>
      <c r="G149" s="37">
        <v>45</v>
      </c>
      <c r="H149" s="18">
        <v>20.25</v>
      </c>
      <c r="I149" s="32">
        <v>1</v>
      </c>
      <c r="J149" s="18">
        <v>0</v>
      </c>
      <c r="K149" s="32">
        <v>0</v>
      </c>
      <c r="L149" s="18">
        <v>20.25</v>
      </c>
      <c r="M149" s="32">
        <v>1</v>
      </c>
      <c r="N149" s="18">
        <v>13</v>
      </c>
      <c r="O149" s="18">
        <v>7</v>
      </c>
      <c r="P149" s="18">
        <v>6</v>
      </c>
      <c r="Q149" s="18">
        <f>(N149*M149)-(O149*I149)</f>
        <v>6</v>
      </c>
    </row>
    <row r="150" spans="1:17" ht="15.75" customHeight="1" outlineLevel="2" x14ac:dyDescent="0.2">
      <c r="A150" s="5" t="s">
        <v>1460</v>
      </c>
      <c r="B150" s="5" t="s">
        <v>1470</v>
      </c>
      <c r="C150" s="5" t="s">
        <v>1471</v>
      </c>
      <c r="D150" s="5" t="s">
        <v>62</v>
      </c>
      <c r="E150" s="5"/>
      <c r="F150" s="5" t="s">
        <v>1193</v>
      </c>
      <c r="G150" s="37">
        <v>29.98</v>
      </c>
      <c r="H150" s="18">
        <v>13.49</v>
      </c>
      <c r="I150" s="32">
        <v>1</v>
      </c>
      <c r="J150" s="18">
        <v>0</v>
      </c>
      <c r="K150" s="32">
        <v>0</v>
      </c>
      <c r="L150" s="18">
        <v>13.49</v>
      </c>
      <c r="M150" s="32">
        <v>1</v>
      </c>
      <c r="N150" s="18">
        <v>9</v>
      </c>
      <c r="O150" s="18">
        <v>5</v>
      </c>
      <c r="P150" s="18">
        <v>4</v>
      </c>
      <c r="Q150" s="18">
        <f>(N150*M150)-(O150*I150)</f>
        <v>4</v>
      </c>
    </row>
    <row r="151" spans="1:17" ht="15.75" customHeight="1" outlineLevel="2" x14ac:dyDescent="0.2">
      <c r="A151" s="5" t="s">
        <v>1472</v>
      </c>
      <c r="B151" s="5" t="s">
        <v>1473</v>
      </c>
      <c r="C151" s="5" t="s">
        <v>1474</v>
      </c>
      <c r="D151" s="5" t="s">
        <v>62</v>
      </c>
      <c r="E151" s="5"/>
      <c r="F151" s="5" t="s">
        <v>1193</v>
      </c>
      <c r="G151" s="37">
        <v>39.979999999999997</v>
      </c>
      <c r="H151" s="18">
        <v>35.979999999999997</v>
      </c>
      <c r="I151" s="32">
        <v>2</v>
      </c>
      <c r="J151" s="18">
        <v>17.989999999999998</v>
      </c>
      <c r="K151" s="32">
        <v>0</v>
      </c>
      <c r="L151" s="18">
        <v>17.989999999999998</v>
      </c>
      <c r="M151" s="32">
        <v>2</v>
      </c>
      <c r="N151" s="18">
        <v>12</v>
      </c>
      <c r="O151" s="18">
        <v>6.25</v>
      </c>
      <c r="P151" s="18">
        <v>5.75</v>
      </c>
      <c r="Q151" s="18">
        <f>(N151*M151)-(O151*I151)</f>
        <v>11.5</v>
      </c>
    </row>
    <row r="152" spans="1:17" ht="15.75" customHeight="1" outlineLevel="2" x14ac:dyDescent="0.2">
      <c r="A152" s="5" t="s">
        <v>1531</v>
      </c>
      <c r="B152" s="5" t="s">
        <v>1538</v>
      </c>
      <c r="C152" s="5" t="s">
        <v>1539</v>
      </c>
      <c r="D152" s="5" t="s">
        <v>62</v>
      </c>
      <c r="E152" s="5"/>
      <c r="F152" s="5" t="s">
        <v>1193</v>
      </c>
      <c r="G152" s="37">
        <v>39.979999999999997</v>
      </c>
      <c r="H152" s="18">
        <v>53.97</v>
      </c>
      <c r="I152" s="32">
        <v>3</v>
      </c>
      <c r="J152" s="18">
        <v>0</v>
      </c>
      <c r="K152" s="32">
        <v>0</v>
      </c>
      <c r="L152" s="18">
        <v>53.97</v>
      </c>
      <c r="M152" s="32">
        <v>3</v>
      </c>
      <c r="N152" s="18">
        <v>12</v>
      </c>
      <c r="O152" s="18">
        <v>6.25</v>
      </c>
      <c r="P152" s="18">
        <v>5.75</v>
      </c>
      <c r="Q152" s="18">
        <f>(N152*M152)-(O152*I152)</f>
        <v>17.25</v>
      </c>
    </row>
    <row r="153" spans="1:17" ht="15.75" customHeight="1" outlineLevel="2" x14ac:dyDescent="0.2">
      <c r="A153" s="5" t="s">
        <v>1544</v>
      </c>
      <c r="B153" s="5" t="s">
        <v>1554</v>
      </c>
      <c r="C153" s="5" t="s">
        <v>1555</v>
      </c>
      <c r="D153" s="5" t="s">
        <v>62</v>
      </c>
      <c r="E153" s="5"/>
      <c r="F153" s="5" t="s">
        <v>1193</v>
      </c>
      <c r="G153" s="37">
        <v>39.979999999999997</v>
      </c>
      <c r="H153" s="18">
        <v>17.989999999999998</v>
      </c>
      <c r="I153" s="32">
        <v>1</v>
      </c>
      <c r="J153" s="18">
        <v>35.979999999999997</v>
      </c>
      <c r="K153" s="32">
        <v>0</v>
      </c>
      <c r="L153" s="18">
        <v>-17.989999999999998</v>
      </c>
      <c r="M153" s="32">
        <v>1</v>
      </c>
      <c r="N153" s="18">
        <v>12</v>
      </c>
      <c r="O153" s="18">
        <v>6.25</v>
      </c>
      <c r="P153" s="18">
        <v>5.75</v>
      </c>
      <c r="Q153" s="18">
        <f>(N153*M153)-(O153*I153)</f>
        <v>5.75</v>
      </c>
    </row>
    <row r="154" spans="1:17" ht="15.75" customHeight="1" outlineLevel="2" x14ac:dyDescent="0.2">
      <c r="A154" s="5" t="s">
        <v>1560</v>
      </c>
      <c r="B154" s="5" t="s">
        <v>1567</v>
      </c>
      <c r="C154" s="5" t="s">
        <v>1568</v>
      </c>
      <c r="D154" s="5" t="s">
        <v>62</v>
      </c>
      <c r="E154" s="5"/>
      <c r="F154" s="5" t="s">
        <v>1193</v>
      </c>
      <c r="G154" s="37">
        <v>40</v>
      </c>
      <c r="H154" s="18">
        <v>90</v>
      </c>
      <c r="I154" s="32">
        <v>5</v>
      </c>
      <c r="J154" s="18">
        <v>0</v>
      </c>
      <c r="K154" s="32">
        <v>0</v>
      </c>
      <c r="L154" s="18">
        <v>90</v>
      </c>
      <c r="M154" s="32">
        <v>5</v>
      </c>
      <c r="N154" s="18">
        <v>12</v>
      </c>
      <c r="O154" s="18">
        <v>6.25</v>
      </c>
      <c r="P154" s="18">
        <v>5.75</v>
      </c>
      <c r="Q154" s="18">
        <f>(N154*M154)-(O154*I154)</f>
        <v>28.75</v>
      </c>
    </row>
    <row r="155" spans="1:17" ht="15.75" customHeight="1" outlineLevel="2" x14ac:dyDescent="0.2">
      <c r="A155" s="5" t="s">
        <v>1580</v>
      </c>
      <c r="B155" s="5" t="s">
        <v>1590</v>
      </c>
      <c r="C155" s="5" t="s">
        <v>1591</v>
      </c>
      <c r="D155" s="5" t="s">
        <v>62</v>
      </c>
      <c r="E155" s="5"/>
      <c r="F155" s="5" t="s">
        <v>1193</v>
      </c>
      <c r="G155" s="37">
        <v>39.979999999999997</v>
      </c>
      <c r="H155" s="18">
        <v>107.94</v>
      </c>
      <c r="I155" s="32">
        <v>6</v>
      </c>
      <c r="J155" s="18">
        <v>0</v>
      </c>
      <c r="K155" s="32">
        <v>0</v>
      </c>
      <c r="L155" s="18">
        <v>107.94</v>
      </c>
      <c r="M155" s="32">
        <v>6</v>
      </c>
      <c r="N155" s="18">
        <v>12</v>
      </c>
      <c r="O155" s="18">
        <v>6.25</v>
      </c>
      <c r="P155" s="18">
        <v>5.75</v>
      </c>
      <c r="Q155" s="18">
        <f>(N155*M155)-(O155*I155)</f>
        <v>34.5</v>
      </c>
    </row>
    <row r="156" spans="1:17" ht="15.75" customHeight="1" outlineLevel="2" x14ac:dyDescent="0.2">
      <c r="A156" s="5" t="s">
        <v>1635</v>
      </c>
      <c r="B156" s="5" t="s">
        <v>1642</v>
      </c>
      <c r="C156" s="5" t="s">
        <v>1643</v>
      </c>
      <c r="D156" s="5" t="s">
        <v>62</v>
      </c>
      <c r="E156" s="5"/>
      <c r="F156" s="5" t="s">
        <v>1193</v>
      </c>
      <c r="G156" s="37">
        <v>40</v>
      </c>
      <c r="H156" s="18">
        <v>54</v>
      </c>
      <c r="I156" s="32">
        <v>3</v>
      </c>
      <c r="J156" s="18">
        <v>0</v>
      </c>
      <c r="K156" s="32">
        <v>0</v>
      </c>
      <c r="L156" s="18">
        <v>54</v>
      </c>
      <c r="M156" s="32">
        <v>3</v>
      </c>
      <c r="N156" s="18">
        <v>12</v>
      </c>
      <c r="O156" s="18">
        <v>6.25</v>
      </c>
      <c r="P156" s="18">
        <v>5.75</v>
      </c>
      <c r="Q156" s="18">
        <f>(N156*M156)-(O156*I156)</f>
        <v>17.25</v>
      </c>
    </row>
    <row r="157" spans="1:17" ht="15.75" customHeight="1" outlineLevel="2" x14ac:dyDescent="0.2">
      <c r="A157" s="5" t="s">
        <v>1644</v>
      </c>
      <c r="B157" s="5" t="s">
        <v>1651</v>
      </c>
      <c r="C157" s="5" t="s">
        <v>1652</v>
      </c>
      <c r="D157" s="5" t="s">
        <v>62</v>
      </c>
      <c r="E157" s="5"/>
      <c r="F157" s="5" t="s">
        <v>1193</v>
      </c>
      <c r="G157" s="37">
        <v>34.979999999999997</v>
      </c>
      <c r="H157" s="18">
        <v>78.7</v>
      </c>
      <c r="I157" s="32">
        <v>5</v>
      </c>
      <c r="J157" s="18">
        <v>0</v>
      </c>
      <c r="K157" s="32">
        <v>0</v>
      </c>
      <c r="L157" s="18">
        <v>78.7</v>
      </c>
      <c r="M157" s="32">
        <v>5</v>
      </c>
      <c r="N157" s="18">
        <v>11</v>
      </c>
      <c r="O157" s="18">
        <v>5.75</v>
      </c>
      <c r="P157" s="18">
        <v>5.25</v>
      </c>
      <c r="Q157" s="18">
        <f>(N157*M157)-(O157*I157)</f>
        <v>26.25</v>
      </c>
    </row>
    <row r="158" spans="1:17" ht="15.75" customHeight="1" outlineLevel="2" x14ac:dyDescent="0.2">
      <c r="A158" s="5" t="s">
        <v>1672</v>
      </c>
      <c r="B158" s="5" t="s">
        <v>1685</v>
      </c>
      <c r="C158" s="5" t="s">
        <v>1686</v>
      </c>
      <c r="D158" s="5" t="s">
        <v>62</v>
      </c>
      <c r="E158" s="5"/>
      <c r="F158" s="5" t="s">
        <v>1193</v>
      </c>
      <c r="G158" s="37">
        <v>29.98</v>
      </c>
      <c r="H158" s="18">
        <v>134.9</v>
      </c>
      <c r="I158" s="32">
        <v>10</v>
      </c>
      <c r="J158" s="18">
        <v>0</v>
      </c>
      <c r="K158" s="32">
        <v>0</v>
      </c>
      <c r="L158" s="18">
        <v>134.9</v>
      </c>
      <c r="M158" s="32">
        <v>10</v>
      </c>
      <c r="N158" s="18">
        <v>9</v>
      </c>
      <c r="O158" s="18">
        <v>5</v>
      </c>
      <c r="P158" s="18">
        <v>4</v>
      </c>
      <c r="Q158" s="18">
        <f>(N158*M158)-(O158*I158)</f>
        <v>40</v>
      </c>
    </row>
    <row r="159" spans="1:17" ht="15.75" customHeight="1" outlineLevel="2" x14ac:dyDescent="0.2">
      <c r="A159" s="5" t="s">
        <v>1687</v>
      </c>
      <c r="B159" s="5" t="s">
        <v>1694</v>
      </c>
      <c r="C159" s="5" t="s">
        <v>1695</v>
      </c>
      <c r="D159" s="5" t="s">
        <v>62</v>
      </c>
      <c r="E159" s="5"/>
      <c r="F159" s="5" t="s">
        <v>1193</v>
      </c>
      <c r="G159" s="37">
        <v>39.979999999999997</v>
      </c>
      <c r="H159" s="18">
        <v>35.979999999999997</v>
      </c>
      <c r="I159" s="32">
        <v>2</v>
      </c>
      <c r="J159" s="18">
        <v>0</v>
      </c>
      <c r="K159" s="32">
        <v>0</v>
      </c>
      <c r="L159" s="18">
        <v>35.979999999999997</v>
      </c>
      <c r="M159" s="32">
        <v>2</v>
      </c>
      <c r="N159" s="18">
        <v>12</v>
      </c>
      <c r="O159" s="18">
        <v>6.25</v>
      </c>
      <c r="P159" s="18">
        <v>5.75</v>
      </c>
      <c r="Q159" s="18">
        <f>(N159*M159)-(O159*I159)</f>
        <v>11.5</v>
      </c>
    </row>
    <row r="160" spans="1:17" ht="15.75" customHeight="1" outlineLevel="2" x14ac:dyDescent="0.2">
      <c r="A160" s="5" t="s">
        <v>1730</v>
      </c>
      <c r="B160" s="5" t="s">
        <v>1735</v>
      </c>
      <c r="C160" s="5" t="s">
        <v>1736</v>
      </c>
      <c r="D160" s="5" t="s">
        <v>62</v>
      </c>
      <c r="E160" s="5"/>
      <c r="F160" s="5" t="s">
        <v>1193</v>
      </c>
      <c r="G160" s="37">
        <v>40</v>
      </c>
      <c r="H160" s="18">
        <v>72</v>
      </c>
      <c r="I160" s="32">
        <v>4</v>
      </c>
      <c r="J160" s="18">
        <v>0</v>
      </c>
      <c r="K160" s="32">
        <v>0</v>
      </c>
      <c r="L160" s="18">
        <v>72</v>
      </c>
      <c r="M160" s="32">
        <v>4</v>
      </c>
      <c r="N160" s="18">
        <v>12</v>
      </c>
      <c r="O160" s="18">
        <v>6.25</v>
      </c>
      <c r="P160" s="18">
        <v>5.75</v>
      </c>
      <c r="Q160" s="18">
        <f>(N160*M160)-(O160*I160)</f>
        <v>23</v>
      </c>
    </row>
    <row r="161" spans="1:17" ht="15.75" customHeight="1" outlineLevel="2" x14ac:dyDescent="0.2">
      <c r="A161" s="5" t="s">
        <v>1740</v>
      </c>
      <c r="B161" s="5" t="s">
        <v>1747</v>
      </c>
      <c r="C161" s="5" t="s">
        <v>1748</v>
      </c>
      <c r="D161" s="5" t="s">
        <v>62</v>
      </c>
      <c r="E161" s="5"/>
      <c r="F161" s="5" t="s">
        <v>1193</v>
      </c>
      <c r="G161" s="37">
        <v>50</v>
      </c>
      <c r="H161" s="18">
        <v>247.5</v>
      </c>
      <c r="I161" s="32">
        <v>11</v>
      </c>
      <c r="J161" s="18">
        <v>22.5</v>
      </c>
      <c r="K161" s="32">
        <v>0</v>
      </c>
      <c r="L161" s="18">
        <v>225</v>
      </c>
      <c r="M161" s="32">
        <v>11</v>
      </c>
      <c r="N161" s="18">
        <v>14.5</v>
      </c>
      <c r="O161" s="18">
        <v>7.5</v>
      </c>
      <c r="P161" s="18">
        <v>7</v>
      </c>
      <c r="Q161" s="18">
        <f>(N161*M161)-(O161*I161)</f>
        <v>77</v>
      </c>
    </row>
    <row r="162" spans="1:17" ht="15.75" customHeight="1" outlineLevel="2" x14ac:dyDescent="0.2">
      <c r="A162" s="5" t="s">
        <v>1772</v>
      </c>
      <c r="B162" s="5" t="s">
        <v>1775</v>
      </c>
      <c r="C162" s="5" t="s">
        <v>1776</v>
      </c>
      <c r="D162" s="5" t="s">
        <v>62</v>
      </c>
      <c r="E162" s="5"/>
      <c r="F162" s="5" t="s">
        <v>1193</v>
      </c>
      <c r="G162" s="37">
        <v>40</v>
      </c>
      <c r="H162" s="18">
        <v>2448</v>
      </c>
      <c r="I162" s="32">
        <v>136</v>
      </c>
      <c r="J162" s="18">
        <v>0</v>
      </c>
      <c r="K162" s="32">
        <v>0</v>
      </c>
      <c r="L162" s="18">
        <v>2448</v>
      </c>
      <c r="M162" s="32">
        <v>136</v>
      </c>
      <c r="N162" s="18">
        <v>12</v>
      </c>
      <c r="O162" s="18">
        <v>6.25</v>
      </c>
      <c r="P162" s="18">
        <v>5.75</v>
      </c>
      <c r="Q162" s="18">
        <f>(N162*M162)-(O162*I162)</f>
        <v>782</v>
      </c>
    </row>
    <row r="163" spans="1:17" ht="15.75" customHeight="1" outlineLevel="2" x14ac:dyDescent="0.2">
      <c r="A163" s="5" t="s">
        <v>1806</v>
      </c>
      <c r="B163" s="5" t="s">
        <v>1809</v>
      </c>
      <c r="C163" s="5" t="s">
        <v>1810</v>
      </c>
      <c r="D163" s="5" t="s">
        <v>62</v>
      </c>
      <c r="E163" s="5"/>
      <c r="F163" s="5" t="s">
        <v>1193</v>
      </c>
      <c r="G163" s="37">
        <v>40</v>
      </c>
      <c r="H163" s="18">
        <v>414</v>
      </c>
      <c r="I163" s="32">
        <v>23</v>
      </c>
      <c r="J163" s="18">
        <v>0</v>
      </c>
      <c r="K163" s="32">
        <v>0</v>
      </c>
      <c r="L163" s="18">
        <v>414</v>
      </c>
      <c r="M163" s="32">
        <v>23</v>
      </c>
      <c r="N163" s="18">
        <v>12</v>
      </c>
      <c r="O163" s="18">
        <v>6.25</v>
      </c>
      <c r="P163" s="18">
        <v>5.75</v>
      </c>
      <c r="Q163" s="18">
        <f>(N163*M163)-(O163*I163)</f>
        <v>132.25</v>
      </c>
    </row>
    <row r="164" spans="1:17" ht="15.75" customHeight="1" outlineLevel="2" x14ac:dyDescent="0.2">
      <c r="A164" s="5" t="s">
        <v>1815</v>
      </c>
      <c r="B164" s="5" t="s">
        <v>1816</v>
      </c>
      <c r="C164" s="5" t="s">
        <v>1817</v>
      </c>
      <c r="D164" s="5" t="s">
        <v>62</v>
      </c>
      <c r="E164" s="5"/>
      <c r="F164" s="5" t="s">
        <v>1193</v>
      </c>
      <c r="G164" s="37">
        <v>34.979999999999997</v>
      </c>
      <c r="H164" s="18">
        <v>110.18</v>
      </c>
      <c r="I164" s="32">
        <v>7</v>
      </c>
      <c r="J164" s="18">
        <v>0</v>
      </c>
      <c r="K164" s="32">
        <v>0</v>
      </c>
      <c r="L164" s="18">
        <v>110.18</v>
      </c>
      <c r="M164" s="32">
        <v>7</v>
      </c>
      <c r="N164" s="18">
        <v>11</v>
      </c>
      <c r="O164" s="18">
        <v>5.75</v>
      </c>
      <c r="P164" s="18">
        <v>5.25</v>
      </c>
      <c r="Q164" s="18">
        <f>(N164*M164)-(O164*I164)</f>
        <v>36.75</v>
      </c>
    </row>
    <row r="165" spans="1:17" ht="15.75" customHeight="1" outlineLevel="2" x14ac:dyDescent="0.2">
      <c r="A165" s="5" t="s">
        <v>1833</v>
      </c>
      <c r="B165" s="5" t="s">
        <v>1834</v>
      </c>
      <c r="C165" s="5" t="s">
        <v>1835</v>
      </c>
      <c r="D165" s="5" t="s">
        <v>62</v>
      </c>
      <c r="E165" s="5"/>
      <c r="F165" s="5" t="s">
        <v>1193</v>
      </c>
      <c r="G165" s="37">
        <v>40</v>
      </c>
      <c r="H165" s="18">
        <v>54</v>
      </c>
      <c r="I165" s="32">
        <v>3</v>
      </c>
      <c r="J165" s="18">
        <v>0</v>
      </c>
      <c r="K165" s="32">
        <v>0</v>
      </c>
      <c r="L165" s="18">
        <v>54</v>
      </c>
      <c r="M165" s="32">
        <v>3</v>
      </c>
      <c r="N165" s="18">
        <v>12</v>
      </c>
      <c r="O165" s="18">
        <v>6.25</v>
      </c>
      <c r="P165" s="18">
        <v>5.75</v>
      </c>
      <c r="Q165" s="18">
        <f>(N165*M165)-(O165*I165)</f>
        <v>17.25</v>
      </c>
    </row>
    <row r="166" spans="1:17" ht="15.75" customHeight="1" outlineLevel="2" x14ac:dyDescent="0.2">
      <c r="A166" s="5" t="s">
        <v>1857</v>
      </c>
      <c r="B166" s="5" t="s">
        <v>1861</v>
      </c>
      <c r="C166" s="5" t="s">
        <v>1862</v>
      </c>
      <c r="D166" s="5" t="s">
        <v>62</v>
      </c>
      <c r="E166" s="5"/>
      <c r="F166" s="5" t="s">
        <v>1193</v>
      </c>
      <c r="G166" s="37">
        <v>39.979999999999997</v>
      </c>
      <c r="H166" s="18">
        <v>53.97</v>
      </c>
      <c r="I166" s="32">
        <v>3</v>
      </c>
      <c r="J166" s="18">
        <v>17.989999999999998</v>
      </c>
      <c r="K166" s="32">
        <v>0</v>
      </c>
      <c r="L166" s="18">
        <v>35.979999999999997</v>
      </c>
      <c r="M166" s="32">
        <v>3</v>
      </c>
      <c r="N166" s="18">
        <v>12</v>
      </c>
      <c r="O166" s="18">
        <v>6.25</v>
      </c>
      <c r="P166" s="18">
        <v>5.75</v>
      </c>
      <c r="Q166" s="18">
        <f>(N166*M166)-(O166*I166)</f>
        <v>17.25</v>
      </c>
    </row>
    <row r="167" spans="1:17" ht="15.75" customHeight="1" outlineLevel="2" x14ac:dyDescent="0.2">
      <c r="A167" s="5" t="s">
        <v>1930</v>
      </c>
      <c r="B167" s="5" t="s">
        <v>1939</v>
      </c>
      <c r="C167" s="5" t="s">
        <v>1940</v>
      </c>
      <c r="D167" s="5" t="s">
        <v>62</v>
      </c>
      <c r="E167" s="5"/>
      <c r="F167" s="5" t="s">
        <v>1193</v>
      </c>
      <c r="G167" s="37">
        <v>40</v>
      </c>
      <c r="H167" s="18">
        <v>1800</v>
      </c>
      <c r="I167" s="32">
        <v>100</v>
      </c>
      <c r="J167" s="18">
        <v>0</v>
      </c>
      <c r="K167" s="32">
        <v>0</v>
      </c>
      <c r="L167" s="18">
        <v>1800</v>
      </c>
      <c r="M167" s="32">
        <v>100</v>
      </c>
      <c r="N167" s="18">
        <v>12</v>
      </c>
      <c r="O167" s="18">
        <v>6.25</v>
      </c>
      <c r="P167" s="18">
        <v>5.75</v>
      </c>
      <c r="Q167" s="18">
        <f>(N167*M167)-(O167*I167)</f>
        <v>575</v>
      </c>
    </row>
    <row r="168" spans="1:17" ht="15.75" customHeight="1" outlineLevel="2" x14ac:dyDescent="0.2">
      <c r="A168" s="5" t="s">
        <v>2003</v>
      </c>
      <c r="B168" s="5" t="s">
        <v>2010</v>
      </c>
      <c r="C168" s="5" t="s">
        <v>2011</v>
      </c>
      <c r="D168" s="5" t="s">
        <v>62</v>
      </c>
      <c r="E168" s="5"/>
      <c r="F168" s="5" t="s">
        <v>1193</v>
      </c>
      <c r="G168" s="37">
        <v>40</v>
      </c>
      <c r="H168" s="18">
        <v>90</v>
      </c>
      <c r="I168" s="32">
        <v>5</v>
      </c>
      <c r="J168" s="18">
        <v>0</v>
      </c>
      <c r="K168" s="32">
        <v>0</v>
      </c>
      <c r="L168" s="18">
        <v>90</v>
      </c>
      <c r="M168" s="32">
        <v>5</v>
      </c>
      <c r="N168" s="18">
        <v>12</v>
      </c>
      <c r="O168" s="18">
        <v>6.25</v>
      </c>
      <c r="P168" s="18">
        <v>5.75</v>
      </c>
      <c r="Q168" s="18">
        <f>(N168*M168)-(O168*I168)</f>
        <v>28.75</v>
      </c>
    </row>
    <row r="169" spans="1:17" ht="15.75" customHeight="1" outlineLevel="2" x14ac:dyDescent="0.2">
      <c r="A169" s="5" t="s">
        <v>2040</v>
      </c>
      <c r="B169" s="5" t="s">
        <v>2045</v>
      </c>
      <c r="C169" s="5" t="s">
        <v>2046</v>
      </c>
      <c r="D169" s="5" t="s">
        <v>62</v>
      </c>
      <c r="E169" s="5"/>
      <c r="F169" s="5" t="s">
        <v>1193</v>
      </c>
      <c r="G169" s="37">
        <v>40</v>
      </c>
      <c r="H169" s="18">
        <v>270</v>
      </c>
      <c r="I169" s="32">
        <v>15</v>
      </c>
      <c r="J169" s="18">
        <v>0</v>
      </c>
      <c r="K169" s="32">
        <v>0</v>
      </c>
      <c r="L169" s="18">
        <v>270</v>
      </c>
      <c r="M169" s="32">
        <v>15</v>
      </c>
      <c r="N169" s="18">
        <v>12</v>
      </c>
      <c r="O169" s="18">
        <v>6.25</v>
      </c>
      <c r="P169" s="18">
        <v>5.75</v>
      </c>
      <c r="Q169" s="18">
        <f>(N169*M169)-(O169*I169)</f>
        <v>86.25</v>
      </c>
    </row>
    <row r="170" spans="1:17" ht="15.75" customHeight="1" outlineLevel="2" x14ac:dyDescent="0.2">
      <c r="A170" s="5" t="s">
        <v>2050</v>
      </c>
      <c r="B170" s="5" t="s">
        <v>2057</v>
      </c>
      <c r="C170" s="5" t="s">
        <v>2058</v>
      </c>
      <c r="D170" s="5" t="s">
        <v>62</v>
      </c>
      <c r="E170" s="5"/>
      <c r="F170" s="5" t="s">
        <v>1193</v>
      </c>
      <c r="G170" s="37">
        <v>40</v>
      </c>
      <c r="H170" s="18">
        <v>450</v>
      </c>
      <c r="I170" s="32">
        <v>25</v>
      </c>
      <c r="J170" s="18">
        <v>90</v>
      </c>
      <c r="K170" s="32">
        <v>0</v>
      </c>
      <c r="L170" s="18">
        <v>360</v>
      </c>
      <c r="M170" s="32">
        <v>25</v>
      </c>
      <c r="N170" s="18">
        <v>12</v>
      </c>
      <c r="O170" s="18">
        <v>6.25</v>
      </c>
      <c r="P170" s="18">
        <v>5.75</v>
      </c>
      <c r="Q170" s="18">
        <f>(N170*M170)-(O170*I170)</f>
        <v>143.75</v>
      </c>
    </row>
    <row r="171" spans="1:17" ht="15.75" customHeight="1" outlineLevel="2" x14ac:dyDescent="0.2">
      <c r="A171" s="5" t="s">
        <v>2105</v>
      </c>
      <c r="B171" s="5" t="s">
        <v>2112</v>
      </c>
      <c r="C171" s="5" t="s">
        <v>2113</v>
      </c>
      <c r="D171" s="5" t="s">
        <v>62</v>
      </c>
      <c r="E171" s="5"/>
      <c r="F171" s="5" t="s">
        <v>1193</v>
      </c>
      <c r="G171" s="37">
        <v>40</v>
      </c>
      <c r="H171" s="18">
        <v>36</v>
      </c>
      <c r="I171" s="32">
        <v>2</v>
      </c>
      <c r="J171" s="18">
        <v>0</v>
      </c>
      <c r="K171" s="32">
        <v>0</v>
      </c>
      <c r="L171" s="18">
        <v>36</v>
      </c>
      <c r="M171" s="32">
        <v>2</v>
      </c>
      <c r="N171" s="18">
        <v>12</v>
      </c>
      <c r="O171" s="18">
        <v>6.25</v>
      </c>
      <c r="P171" s="18">
        <v>5.75</v>
      </c>
      <c r="Q171" s="18">
        <f>(N171*M171)-(O171*I171)</f>
        <v>11.5</v>
      </c>
    </row>
    <row r="172" spans="1:17" ht="15.75" customHeight="1" outlineLevel="2" x14ac:dyDescent="0.2">
      <c r="A172" s="5" t="s">
        <v>2114</v>
      </c>
      <c r="B172" s="5" t="s">
        <v>2121</v>
      </c>
      <c r="C172" s="5" t="s">
        <v>2122</v>
      </c>
      <c r="D172" s="5" t="s">
        <v>62</v>
      </c>
      <c r="E172" s="5"/>
      <c r="F172" s="5" t="s">
        <v>1193</v>
      </c>
      <c r="G172" s="37">
        <v>34.979999999999997</v>
      </c>
      <c r="H172" s="18">
        <v>15.74</v>
      </c>
      <c r="I172" s="32">
        <v>1</v>
      </c>
      <c r="J172" s="18">
        <v>0</v>
      </c>
      <c r="K172" s="32">
        <v>0</v>
      </c>
      <c r="L172" s="18">
        <v>15.74</v>
      </c>
      <c r="M172" s="32">
        <v>1</v>
      </c>
      <c r="N172" s="18">
        <v>11</v>
      </c>
      <c r="O172" s="18">
        <v>5.75</v>
      </c>
      <c r="P172" s="18">
        <v>5.25</v>
      </c>
      <c r="Q172" s="18">
        <f>(N172*M172)-(O172*I172)</f>
        <v>5.25</v>
      </c>
    </row>
    <row r="173" spans="1:17" ht="15.75" customHeight="1" outlineLevel="2" x14ac:dyDescent="0.2">
      <c r="A173" s="5" t="s">
        <v>2191</v>
      </c>
      <c r="B173" s="5" t="s">
        <v>2198</v>
      </c>
      <c r="C173" s="5" t="s">
        <v>2199</v>
      </c>
      <c r="D173" s="5" t="s">
        <v>62</v>
      </c>
      <c r="E173" s="5"/>
      <c r="F173" s="5" t="s">
        <v>1193</v>
      </c>
      <c r="G173" s="37">
        <v>39.979999999999997</v>
      </c>
      <c r="H173" s="18">
        <v>17.989999999999998</v>
      </c>
      <c r="I173" s="32">
        <v>1</v>
      </c>
      <c r="J173" s="18">
        <v>0</v>
      </c>
      <c r="K173" s="32">
        <v>0</v>
      </c>
      <c r="L173" s="18">
        <v>17.989999999999998</v>
      </c>
      <c r="M173" s="32">
        <v>1</v>
      </c>
      <c r="N173" s="18">
        <v>12</v>
      </c>
      <c r="O173" s="18">
        <v>6.25</v>
      </c>
      <c r="P173" s="18">
        <v>5.75</v>
      </c>
      <c r="Q173" s="18">
        <f>(N173*M173)-(O173*I173)</f>
        <v>5.75</v>
      </c>
    </row>
    <row r="174" spans="1:17" ht="15.75" customHeight="1" outlineLevel="2" x14ac:dyDescent="0.2">
      <c r="A174" s="5" t="s">
        <v>2200</v>
      </c>
      <c r="B174" s="5" t="s">
        <v>2207</v>
      </c>
      <c r="C174" s="5" t="s">
        <v>2208</v>
      </c>
      <c r="D174" s="5" t="s">
        <v>62</v>
      </c>
      <c r="E174" s="5"/>
      <c r="F174" s="5" t="s">
        <v>1193</v>
      </c>
      <c r="G174" s="37">
        <v>40</v>
      </c>
      <c r="H174" s="18">
        <v>36</v>
      </c>
      <c r="I174" s="32">
        <v>2</v>
      </c>
      <c r="J174" s="18">
        <v>0</v>
      </c>
      <c r="K174" s="32">
        <v>0</v>
      </c>
      <c r="L174" s="18">
        <v>36</v>
      </c>
      <c r="M174" s="32">
        <v>2</v>
      </c>
      <c r="N174" s="18">
        <v>12</v>
      </c>
      <c r="O174" s="18">
        <v>6.25</v>
      </c>
      <c r="P174" s="18">
        <v>5.75</v>
      </c>
      <c r="Q174" s="18">
        <f>(N174*M174)-(O174*I174)</f>
        <v>11.5</v>
      </c>
    </row>
    <row r="175" spans="1:17" ht="15.75" customHeight="1" outlineLevel="2" x14ac:dyDescent="0.2">
      <c r="A175" s="5" t="s">
        <v>2228</v>
      </c>
      <c r="B175" s="5" t="s">
        <v>2235</v>
      </c>
      <c r="C175" s="5" t="s">
        <v>2236</v>
      </c>
      <c r="D175" s="5" t="s">
        <v>62</v>
      </c>
      <c r="E175" s="5"/>
      <c r="F175" s="5" t="s">
        <v>1193</v>
      </c>
      <c r="G175" s="37">
        <v>40</v>
      </c>
      <c r="H175" s="18">
        <v>432</v>
      </c>
      <c r="I175" s="32">
        <v>24</v>
      </c>
      <c r="J175" s="18">
        <v>0</v>
      </c>
      <c r="K175" s="32">
        <v>0</v>
      </c>
      <c r="L175" s="18">
        <v>432</v>
      </c>
      <c r="M175" s="32">
        <v>24</v>
      </c>
      <c r="N175" s="18">
        <v>12</v>
      </c>
      <c r="O175" s="18">
        <v>6.25</v>
      </c>
      <c r="P175" s="18">
        <v>5.75</v>
      </c>
      <c r="Q175" s="18">
        <f>(N175*M175)-(O175*I175)</f>
        <v>138</v>
      </c>
    </row>
    <row r="176" spans="1:17" ht="15.75" customHeight="1" outlineLevel="2" x14ac:dyDescent="0.2">
      <c r="A176" s="5" t="s">
        <v>2263</v>
      </c>
      <c r="B176" s="5" t="s">
        <v>2270</v>
      </c>
      <c r="C176" s="5" t="s">
        <v>2271</v>
      </c>
      <c r="D176" s="5" t="s">
        <v>62</v>
      </c>
      <c r="E176" s="5"/>
      <c r="F176" s="5" t="s">
        <v>1193</v>
      </c>
      <c r="G176" s="37">
        <v>40</v>
      </c>
      <c r="H176" s="18">
        <v>342</v>
      </c>
      <c r="I176" s="32">
        <v>19</v>
      </c>
      <c r="J176" s="18">
        <v>0</v>
      </c>
      <c r="K176" s="32">
        <v>0</v>
      </c>
      <c r="L176" s="18">
        <v>342</v>
      </c>
      <c r="M176" s="32">
        <v>19</v>
      </c>
      <c r="N176" s="18">
        <v>12</v>
      </c>
      <c r="O176" s="18">
        <v>6.25</v>
      </c>
      <c r="P176" s="18">
        <v>5.75</v>
      </c>
      <c r="Q176" s="18">
        <f>(N176*M176)-(O176*I176)</f>
        <v>109.25</v>
      </c>
    </row>
    <row r="177" spans="1:17" ht="15.75" customHeight="1" outlineLevel="2" x14ac:dyDescent="0.2">
      <c r="A177" s="5" t="s">
        <v>2275</v>
      </c>
      <c r="B177" s="5" t="s">
        <v>2284</v>
      </c>
      <c r="C177" s="5" t="s">
        <v>2285</v>
      </c>
      <c r="D177" s="5" t="s">
        <v>62</v>
      </c>
      <c r="E177" s="5"/>
      <c r="F177" s="5" t="s">
        <v>1193</v>
      </c>
      <c r="G177" s="37">
        <v>40</v>
      </c>
      <c r="H177" s="18">
        <v>1206</v>
      </c>
      <c r="I177" s="32">
        <v>67</v>
      </c>
      <c r="J177" s="18">
        <v>0</v>
      </c>
      <c r="K177" s="32">
        <v>0</v>
      </c>
      <c r="L177" s="18">
        <v>1206</v>
      </c>
      <c r="M177" s="32">
        <v>67</v>
      </c>
      <c r="N177" s="18">
        <v>12</v>
      </c>
      <c r="O177" s="18">
        <v>6.25</v>
      </c>
      <c r="P177" s="18">
        <v>5.75</v>
      </c>
      <c r="Q177" s="18">
        <f>(N177*M177)-(O177*I177)</f>
        <v>385.25</v>
      </c>
    </row>
    <row r="178" spans="1:17" ht="15.75" customHeight="1" outlineLevel="2" x14ac:dyDescent="0.2">
      <c r="A178" s="5" t="s">
        <v>2299</v>
      </c>
      <c r="B178" s="5" t="s">
        <v>2300</v>
      </c>
      <c r="C178" s="5" t="s">
        <v>2301</v>
      </c>
      <c r="D178" s="5" t="s">
        <v>62</v>
      </c>
      <c r="E178" s="5"/>
      <c r="F178" s="5" t="s">
        <v>1193</v>
      </c>
      <c r="G178" s="37">
        <v>34.979999999999997</v>
      </c>
      <c r="H178" s="18">
        <v>314.8</v>
      </c>
      <c r="I178" s="32">
        <v>20</v>
      </c>
      <c r="J178" s="18">
        <v>0</v>
      </c>
      <c r="K178" s="32">
        <v>0</v>
      </c>
      <c r="L178" s="18">
        <v>314.8</v>
      </c>
      <c r="M178" s="32">
        <v>20</v>
      </c>
      <c r="N178" s="18">
        <v>11</v>
      </c>
      <c r="O178" s="18">
        <v>5.75</v>
      </c>
      <c r="P178" s="18">
        <v>5.25</v>
      </c>
      <c r="Q178" s="18">
        <f>(N178*M178)-(O178*I178)</f>
        <v>105</v>
      </c>
    </row>
    <row r="179" spans="1:17" ht="15.75" customHeight="1" outlineLevel="2" x14ac:dyDescent="0.2">
      <c r="A179" s="5" t="s">
        <v>2330</v>
      </c>
      <c r="B179" s="5" t="s">
        <v>2337</v>
      </c>
      <c r="C179" s="5" t="s">
        <v>2338</v>
      </c>
      <c r="D179" s="5" t="s">
        <v>62</v>
      </c>
      <c r="E179" s="5"/>
      <c r="F179" s="5" t="s">
        <v>1193</v>
      </c>
      <c r="G179" s="37">
        <v>34.979999999999997</v>
      </c>
      <c r="H179" s="18">
        <v>47.22</v>
      </c>
      <c r="I179" s="32">
        <v>3</v>
      </c>
      <c r="J179" s="18">
        <v>0</v>
      </c>
      <c r="K179" s="32">
        <v>0</v>
      </c>
      <c r="L179" s="18">
        <v>47.22</v>
      </c>
      <c r="M179" s="32">
        <v>3</v>
      </c>
      <c r="N179" s="18">
        <v>11</v>
      </c>
      <c r="O179" s="18">
        <v>5.75</v>
      </c>
      <c r="P179" s="18">
        <v>5.25</v>
      </c>
      <c r="Q179" s="18">
        <f>(N179*M179)-(O179*I179)</f>
        <v>15.75</v>
      </c>
    </row>
    <row r="180" spans="1:17" ht="15.75" customHeight="1" outlineLevel="2" x14ac:dyDescent="0.2">
      <c r="A180" s="5" t="s">
        <v>2343</v>
      </c>
      <c r="B180" s="5" t="s">
        <v>2350</v>
      </c>
      <c r="C180" s="5" t="s">
        <v>2351</v>
      </c>
      <c r="D180" s="5" t="s">
        <v>62</v>
      </c>
      <c r="E180" s="5"/>
      <c r="F180" s="5" t="s">
        <v>1193</v>
      </c>
      <c r="G180" s="37">
        <v>40</v>
      </c>
      <c r="H180" s="18">
        <v>468</v>
      </c>
      <c r="I180" s="32">
        <v>26</v>
      </c>
      <c r="J180" s="18">
        <v>36</v>
      </c>
      <c r="K180" s="32">
        <v>0</v>
      </c>
      <c r="L180" s="18">
        <v>432</v>
      </c>
      <c r="M180" s="32">
        <v>26</v>
      </c>
      <c r="N180" s="18">
        <v>12</v>
      </c>
      <c r="O180" s="18">
        <v>6.25</v>
      </c>
      <c r="P180" s="18">
        <v>5.75</v>
      </c>
      <c r="Q180" s="18">
        <f>(N180*M180)-(O180*I180)</f>
        <v>149.5</v>
      </c>
    </row>
    <row r="181" spans="1:17" ht="15.75" customHeight="1" outlineLevel="2" x14ac:dyDescent="0.2">
      <c r="A181" s="5" t="s">
        <v>2387</v>
      </c>
      <c r="B181" s="5" t="s">
        <v>2390</v>
      </c>
      <c r="C181" s="5" t="s">
        <v>2391</v>
      </c>
      <c r="D181" s="5" t="s">
        <v>62</v>
      </c>
      <c r="E181" s="5"/>
      <c r="F181" s="5" t="s">
        <v>1193</v>
      </c>
      <c r="G181" s="37">
        <v>40</v>
      </c>
      <c r="H181" s="18">
        <v>108</v>
      </c>
      <c r="I181" s="32">
        <v>6</v>
      </c>
      <c r="J181" s="18">
        <v>0</v>
      </c>
      <c r="K181" s="32">
        <v>0</v>
      </c>
      <c r="L181" s="18">
        <v>108</v>
      </c>
      <c r="M181" s="32">
        <v>6</v>
      </c>
      <c r="N181" s="18">
        <v>12</v>
      </c>
      <c r="O181" s="18">
        <v>6.25</v>
      </c>
      <c r="P181" s="18">
        <v>5.75</v>
      </c>
      <c r="Q181" s="18">
        <f>(N181*M181)-(O181*I181)</f>
        <v>34.5</v>
      </c>
    </row>
    <row r="182" spans="1:17" ht="15.75" customHeight="1" outlineLevel="1" x14ac:dyDescent="0.2">
      <c r="A182" s="5"/>
      <c r="B182" s="5"/>
      <c r="C182" s="5"/>
      <c r="D182" s="5"/>
      <c r="E182" s="5"/>
      <c r="F182" s="7" t="s">
        <v>2410</v>
      </c>
      <c r="G182" s="38"/>
      <c r="H182" s="19">
        <f>SUBTOTAL(9,H44:H181)</f>
        <v>40917.790000000008</v>
      </c>
      <c r="I182" s="33">
        <f>SUBTOTAL(9,I44:I181)</f>
        <v>2268</v>
      </c>
      <c r="J182" s="19">
        <f>SUBTOTAL(9,J44:J181)</f>
        <v>7312.199999999998</v>
      </c>
      <c r="K182" s="33">
        <f>SUBTOTAL(9,K44:K181)</f>
        <v>402</v>
      </c>
      <c r="L182" s="19">
        <f>SUBTOTAL(9,L44:L181)</f>
        <v>33605.590000000011</v>
      </c>
      <c r="M182" s="33">
        <f>SUBTOTAL(9,M44:M181)</f>
        <v>1866</v>
      </c>
      <c r="N182" s="19"/>
      <c r="O182" s="19"/>
      <c r="P182" s="19"/>
      <c r="Q182" s="19">
        <f>SUBTOTAL(9,Q44:Q181)</f>
        <v>8472.4</v>
      </c>
    </row>
    <row r="183" spans="1:17" ht="15.75" customHeight="1" x14ac:dyDescent="0.2">
      <c r="A183" s="5"/>
      <c r="B183" s="5"/>
      <c r="C183" s="5"/>
      <c r="D183" s="5"/>
      <c r="E183" s="5"/>
      <c r="F183" s="4" t="s">
        <v>2407</v>
      </c>
      <c r="G183" s="36"/>
      <c r="H183" s="17">
        <f>SUBTOTAL(9,H2:H181)</f>
        <v>51288.01</v>
      </c>
      <c r="I183" s="34">
        <f>SUBTOTAL(9,I2:I181)</f>
        <v>2787</v>
      </c>
      <c r="J183" s="17">
        <f>SUBTOTAL(9,J2:J181)</f>
        <v>8478.0699999999961</v>
      </c>
      <c r="K183" s="34">
        <f>SUBTOTAL(9,K2:K181)</f>
        <v>478</v>
      </c>
      <c r="L183" s="17">
        <f>SUBTOTAL(9,L2:L181)</f>
        <v>42809.940000000017</v>
      </c>
      <c r="M183" s="34">
        <f>SUBTOTAL(9,M2:M181)</f>
        <v>2309</v>
      </c>
      <c r="N183" s="17"/>
      <c r="O183" s="17"/>
      <c r="P183" s="17"/>
      <c r="Q183" s="17">
        <f>SUBTOTAL(9,Q2:Q181)</f>
        <v>11223.5</v>
      </c>
    </row>
  </sheetData>
  <sortState ref="A2:Q179">
    <sortCondition ref="F2:F179"/>
    <sortCondition ref="D2:D179"/>
    <sortCondition ref="A2:A179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5.75" x14ac:dyDescent="0.25"/>
  <cols>
    <col min="1" max="1" width="12.75" style="22" customWidth="1"/>
    <col min="2" max="2" width="21.25" style="22" bestFit="1" customWidth="1"/>
    <col min="3" max="3" width="31.875" style="22" bestFit="1" customWidth="1"/>
    <col min="4" max="4" width="13" style="25" bestFit="1" customWidth="1"/>
    <col min="5" max="5" width="9" style="22"/>
    <col min="6" max="16384" width="9" style="23"/>
  </cols>
  <sheetData>
    <row r="1" spans="1:5" s="21" customFormat="1" x14ac:dyDescent="0.25">
      <c r="A1" s="26" t="s">
        <v>5</v>
      </c>
      <c r="B1" s="26" t="s">
        <v>2418</v>
      </c>
      <c r="C1" s="26" t="s">
        <v>2419</v>
      </c>
      <c r="D1" s="27" t="s">
        <v>2412</v>
      </c>
      <c r="E1" s="20"/>
    </row>
    <row r="2" spans="1:5" x14ac:dyDescent="0.25">
      <c r="A2" s="24" t="s">
        <v>2408</v>
      </c>
      <c r="B2" s="22" t="s">
        <v>2420</v>
      </c>
      <c r="C2" s="22" t="s">
        <v>2421</v>
      </c>
      <c r="D2" s="25">
        <f>Digital!N24</f>
        <v>1933.24</v>
      </c>
    </row>
    <row r="3" spans="1:5" x14ac:dyDescent="0.25">
      <c r="A3" s="24" t="s">
        <v>191</v>
      </c>
      <c r="B3" s="22" t="s">
        <v>2420</v>
      </c>
      <c r="C3" s="22" t="s">
        <v>2422</v>
      </c>
      <c r="D3" s="25">
        <f>Digital!N223</f>
        <v>96682.044800000032</v>
      </c>
    </row>
    <row r="4" spans="1:5" x14ac:dyDescent="0.25">
      <c r="A4" s="24" t="s">
        <v>1193</v>
      </c>
      <c r="B4" s="22" t="s">
        <v>2420</v>
      </c>
      <c r="C4" s="22" t="s">
        <v>2421</v>
      </c>
      <c r="D4" s="25">
        <f>Digital!N343</f>
        <v>22437.534999999989</v>
      </c>
    </row>
    <row r="5" spans="1:5" x14ac:dyDescent="0.25">
      <c r="A5" s="24"/>
      <c r="C5" s="28" t="s">
        <v>2427</v>
      </c>
      <c r="D5" s="29">
        <f>SUM(D2:D4)</f>
        <v>121052.81980000003</v>
      </c>
    </row>
    <row r="6" spans="1:5" x14ac:dyDescent="0.25">
      <c r="A6" s="24" t="s">
        <v>2408</v>
      </c>
      <c r="B6" s="22" t="s">
        <v>2423</v>
      </c>
      <c r="C6" s="22" t="s">
        <v>2426</v>
      </c>
      <c r="D6" s="25">
        <f>'Lib CD and Playaway'!R22</f>
        <v>1248.701828</v>
      </c>
    </row>
    <row r="7" spans="1:5" x14ac:dyDescent="0.25">
      <c r="A7" s="24" t="s">
        <v>191</v>
      </c>
      <c r="B7" s="22" t="s">
        <v>2423</v>
      </c>
      <c r="C7" s="22" t="s">
        <v>2425</v>
      </c>
      <c r="D7" s="25">
        <f>'Lib CD and Playaway'!R114</f>
        <v>29628.5596195</v>
      </c>
    </row>
    <row r="8" spans="1:5" x14ac:dyDescent="0.25">
      <c r="A8" s="24" t="s">
        <v>1193</v>
      </c>
      <c r="B8" s="22" t="s">
        <v>2423</v>
      </c>
      <c r="C8" s="22" t="s">
        <v>2426</v>
      </c>
      <c r="D8" s="25">
        <f>'Lib CD and Playaway'!R280</f>
        <v>3386.5368925000002</v>
      </c>
    </row>
    <row r="9" spans="1:5" x14ac:dyDescent="0.25">
      <c r="C9" s="28" t="s">
        <v>2427</v>
      </c>
      <c r="D9" s="29">
        <f>SUM(D6:D8)</f>
        <v>34263.798340000001</v>
      </c>
    </row>
    <row r="10" spans="1:5" x14ac:dyDescent="0.25">
      <c r="A10" s="24" t="s">
        <v>2408</v>
      </c>
      <c r="B10" s="22" t="s">
        <v>2424</v>
      </c>
      <c r="C10" s="22" t="s">
        <v>2430</v>
      </c>
      <c r="D10" s="25">
        <f>'Retail CD and MP3'!Q26</f>
        <v>940.3</v>
      </c>
    </row>
    <row r="11" spans="1:5" x14ac:dyDescent="0.25">
      <c r="A11" s="24" t="s">
        <v>191</v>
      </c>
      <c r="B11" s="22" t="s">
        <v>2424</v>
      </c>
      <c r="C11" s="22" t="s">
        <v>2430</v>
      </c>
      <c r="D11" s="25">
        <f>'Retail CD and MP3'!Q43</f>
        <v>1810.8000000000002</v>
      </c>
    </row>
    <row r="12" spans="1:5" x14ac:dyDescent="0.25">
      <c r="A12" s="24" t="s">
        <v>1193</v>
      </c>
      <c r="B12" s="22" t="s">
        <v>2424</v>
      </c>
      <c r="C12" s="22" t="s">
        <v>2430</v>
      </c>
      <c r="D12" s="25">
        <f>'Retail CD and MP3'!Q182</f>
        <v>8472.4</v>
      </c>
    </row>
    <row r="13" spans="1:5" x14ac:dyDescent="0.25">
      <c r="C13" s="28" t="s">
        <v>2427</v>
      </c>
      <c r="D13" s="29">
        <f>SUM(D10:D12)</f>
        <v>11223.5</v>
      </c>
    </row>
    <row r="14" spans="1:5" x14ac:dyDescent="0.25">
      <c r="A14" s="30" t="s">
        <v>2428</v>
      </c>
      <c r="B14" s="26"/>
      <c r="C14" s="26"/>
      <c r="D14" s="27">
        <f>SUM(D13,D9,D5)</f>
        <v>166540.11814000004</v>
      </c>
    </row>
  </sheetData>
  <sortState ref="A2:C321">
    <sortCondition ref="A2:A3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Lib CD and Playaway</vt:lpstr>
      <vt:lpstr>Retail CD and MP3</vt:lpstr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Elliott</dc:creator>
  <cp:lastModifiedBy>Jeff Elliott</cp:lastModifiedBy>
  <dcterms:created xsi:type="dcterms:W3CDTF">2014-04-10T17:59:08Z</dcterms:created>
  <dcterms:modified xsi:type="dcterms:W3CDTF">2014-04-15T20:36:26Z</dcterms:modified>
</cp:coreProperties>
</file>