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 defaultThemeVersion="124226"/>
  <bookViews>
    <workbookView xWindow="360" yWindow="585" windowWidth="19320" windowHeight="11775"/>
  </bookViews>
  <sheets>
    <sheet name="Sales" sheetId="6" r:id="rId1"/>
  </sheets>
  <definedNames>
    <definedName name="_xlnm._FilterDatabase" localSheetId="0" hidden="1">Sales!$A$6:$AP$196</definedName>
  </definedNames>
  <calcPr calcId="125725"/>
</workbook>
</file>

<file path=xl/calcChain.xml><?xml version="1.0" encoding="utf-8"?>
<calcChain xmlns="http://schemas.openxmlformats.org/spreadsheetml/2006/main">
  <c r="AA196" i="6"/>
  <c r="X196"/>
  <c r="AA195"/>
  <c r="X195"/>
  <c r="AA194"/>
  <c r="X194"/>
  <c r="AA193"/>
  <c r="X193"/>
  <c r="AA192"/>
  <c r="X192"/>
  <c r="AA191"/>
  <c r="X191"/>
  <c r="AA190"/>
  <c r="X190"/>
  <c r="AA189"/>
  <c r="X189"/>
  <c r="AA188"/>
  <c r="X188"/>
  <c r="AA187"/>
  <c r="X187"/>
  <c r="AA186"/>
  <c r="X186"/>
  <c r="AA185"/>
  <c r="X185"/>
  <c r="AA184"/>
  <c r="X184"/>
  <c r="AA183"/>
  <c r="X183"/>
  <c r="AA182"/>
  <c r="X182"/>
  <c r="AA181"/>
  <c r="X181"/>
  <c r="AA180"/>
  <c r="X180"/>
  <c r="AA179"/>
  <c r="X179"/>
  <c r="AA178"/>
  <c r="X178"/>
  <c r="AA177"/>
  <c r="X177"/>
  <c r="AA176"/>
  <c r="X176"/>
  <c r="AA175"/>
  <c r="X175"/>
  <c r="AA174"/>
  <c r="X174"/>
  <c r="AA173"/>
  <c r="X173"/>
  <c r="AA172"/>
  <c r="X172"/>
  <c r="AA171"/>
  <c r="X171"/>
  <c r="AA170"/>
  <c r="X170"/>
  <c r="AA169"/>
  <c r="X169"/>
  <c r="AA168"/>
  <c r="X168"/>
  <c r="AA167"/>
  <c r="X167"/>
  <c r="AA166"/>
  <c r="X166"/>
  <c r="AA165"/>
  <c r="X165"/>
  <c r="AA164"/>
  <c r="X164"/>
  <c r="AA163"/>
  <c r="X163"/>
  <c r="AA162"/>
  <c r="X162"/>
  <c r="AA161"/>
  <c r="X161"/>
  <c r="AA160"/>
  <c r="X160"/>
  <c r="AA159"/>
  <c r="X159"/>
  <c r="AA158"/>
  <c r="X158"/>
  <c r="AA157"/>
  <c r="X157"/>
  <c r="AA156"/>
  <c r="X156"/>
  <c r="AA155"/>
  <c r="X155"/>
  <c r="AA154"/>
  <c r="X154"/>
  <c r="AA153"/>
  <c r="X153"/>
  <c r="AA152"/>
  <c r="X152"/>
  <c r="AA151"/>
  <c r="X151"/>
  <c r="AA150"/>
  <c r="X150"/>
  <c r="AA149"/>
  <c r="X149"/>
  <c r="AA148"/>
  <c r="X148"/>
  <c r="AA147"/>
  <c r="X147"/>
  <c r="AA146"/>
  <c r="X146"/>
  <c r="AA145"/>
  <c r="X145"/>
  <c r="AA144"/>
  <c r="X144"/>
  <c r="AA143"/>
  <c r="X143"/>
  <c r="AA142"/>
  <c r="X142"/>
  <c r="AA141"/>
  <c r="X141"/>
  <c r="AA140"/>
  <c r="X140"/>
  <c r="AA139"/>
  <c r="X139"/>
  <c r="AA138"/>
  <c r="X138"/>
  <c r="AA137"/>
  <c r="X137"/>
  <c r="AA136"/>
  <c r="X136"/>
  <c r="AA135"/>
  <c r="X135"/>
  <c r="AA134"/>
  <c r="X134"/>
  <c r="AA133"/>
  <c r="X133"/>
  <c r="AA132"/>
  <c r="X132"/>
  <c r="AA131"/>
  <c r="X131"/>
  <c r="AA130"/>
  <c r="X130"/>
  <c r="AA129"/>
  <c r="X129"/>
  <c r="AA128"/>
  <c r="X128"/>
  <c r="AA127"/>
  <c r="X127"/>
  <c r="AA126"/>
  <c r="X126"/>
  <c r="AA125"/>
  <c r="X125"/>
  <c r="AA124"/>
  <c r="X124"/>
  <c r="AA123"/>
  <c r="X123"/>
  <c r="AA122"/>
  <c r="X122"/>
  <c r="AA121"/>
  <c r="X121"/>
  <c r="AA120"/>
  <c r="X120"/>
  <c r="AA119"/>
  <c r="X119"/>
  <c r="AA118"/>
  <c r="X118"/>
  <c r="AA117"/>
  <c r="X117"/>
  <c r="AA116"/>
  <c r="X116"/>
  <c r="AA115"/>
  <c r="X115"/>
  <c r="AA114"/>
  <c r="X114"/>
  <c r="AA113"/>
  <c r="X113"/>
  <c r="AA112"/>
  <c r="X112"/>
  <c r="AA111"/>
  <c r="X111"/>
  <c r="AA110"/>
  <c r="X110"/>
  <c r="AA109"/>
  <c r="X109"/>
  <c r="AA108"/>
  <c r="X108"/>
  <c r="AA107"/>
  <c r="X107"/>
  <c r="AA106"/>
  <c r="X106"/>
  <c r="AA105"/>
  <c r="X105"/>
  <c r="AA104"/>
  <c r="X104"/>
  <c r="AA103"/>
  <c r="X103"/>
  <c r="AA102"/>
  <c r="X102"/>
  <c r="AA101"/>
  <c r="X101"/>
  <c r="AA100"/>
  <c r="X100"/>
  <c r="AA99"/>
  <c r="X99"/>
  <c r="AA98"/>
  <c r="X98"/>
  <c r="AA97"/>
  <c r="X97"/>
  <c r="AA96"/>
  <c r="X96"/>
  <c r="AA95"/>
  <c r="X95"/>
  <c r="AA94"/>
  <c r="X94"/>
  <c r="AA93"/>
  <c r="X93"/>
  <c r="AA92"/>
  <c r="X92"/>
  <c r="AA91"/>
  <c r="X91"/>
  <c r="AA90"/>
  <c r="X90"/>
  <c r="AA89"/>
  <c r="X89"/>
  <c r="AA88"/>
  <c r="X88"/>
  <c r="AA87"/>
  <c r="X87"/>
  <c r="AA86"/>
  <c r="X86"/>
  <c r="AA85"/>
  <c r="X85"/>
  <c r="AA84"/>
  <c r="X84"/>
  <c r="AA83"/>
  <c r="X83"/>
  <c r="AA82"/>
  <c r="X82"/>
  <c r="AA81"/>
  <c r="X81"/>
  <c r="AA80"/>
  <c r="X80"/>
  <c r="AA79"/>
  <c r="X79"/>
  <c r="AA78"/>
  <c r="X78"/>
  <c r="AA77"/>
  <c r="X77"/>
  <c r="AA76"/>
  <c r="X76"/>
  <c r="AA75"/>
  <c r="X75"/>
  <c r="AA74"/>
  <c r="X74"/>
  <c r="AA73"/>
  <c r="X73"/>
  <c r="AA72"/>
  <c r="X72"/>
  <c r="AA71"/>
  <c r="X71"/>
  <c r="AA70"/>
  <c r="X70"/>
  <c r="AA69"/>
  <c r="X69"/>
  <c r="AA68"/>
  <c r="X68"/>
  <c r="AA67"/>
  <c r="X67"/>
  <c r="AA66"/>
  <c r="X66"/>
  <c r="AA65"/>
  <c r="X65"/>
  <c r="AA64"/>
  <c r="X64"/>
  <c r="AA63"/>
  <c r="X63"/>
  <c r="AA62"/>
  <c r="X62"/>
  <c r="AA61"/>
  <c r="X61"/>
  <c r="AA60"/>
  <c r="X60"/>
  <c r="AA59"/>
  <c r="X59"/>
  <c r="AA58"/>
  <c r="X58"/>
  <c r="AA57"/>
  <c r="X57"/>
  <c r="AA56"/>
  <c r="X56"/>
  <c r="AA55"/>
  <c r="X55"/>
  <c r="AA54"/>
  <c r="X54"/>
  <c r="AA53"/>
  <c r="X53"/>
  <c r="AA52"/>
  <c r="X52"/>
  <c r="AA51"/>
  <c r="X51"/>
  <c r="AA50"/>
  <c r="X50"/>
  <c r="AA49"/>
  <c r="X49"/>
  <c r="AA48"/>
  <c r="X48"/>
  <c r="AA47"/>
  <c r="X47"/>
  <c r="AA46"/>
  <c r="X46"/>
  <c r="AA45"/>
  <c r="X45"/>
  <c r="AA44"/>
  <c r="X44"/>
  <c r="AA43"/>
  <c r="X43"/>
  <c r="AA42"/>
  <c r="X42"/>
  <c r="AA41"/>
  <c r="X41"/>
  <c r="AA40"/>
  <c r="X40"/>
  <c r="AA39"/>
  <c r="X39"/>
  <c r="AA38"/>
  <c r="X38"/>
  <c r="AA37"/>
  <c r="X37"/>
  <c r="AA36"/>
  <c r="X36"/>
  <c r="AA35"/>
  <c r="X35"/>
  <c r="AA34"/>
  <c r="X34"/>
  <c r="AA33"/>
  <c r="X33"/>
  <c r="AA32"/>
  <c r="X32"/>
  <c r="AA31"/>
  <c r="X31"/>
  <c r="AA30"/>
  <c r="X30"/>
  <c r="AA29"/>
  <c r="X29"/>
  <c r="AA28"/>
  <c r="X28"/>
  <c r="AA27"/>
  <c r="X27"/>
  <c r="AA26"/>
  <c r="X26"/>
  <c r="AA25"/>
  <c r="X25"/>
  <c r="AA24"/>
  <c r="X24"/>
  <c r="AA23"/>
  <c r="X23"/>
  <c r="AA22"/>
  <c r="X22"/>
  <c r="AA21"/>
  <c r="X21"/>
  <c r="AA20"/>
  <c r="X20"/>
  <c r="AA19"/>
  <c r="X19"/>
  <c r="AA18"/>
  <c r="X18"/>
  <c r="AA17"/>
  <c r="X17"/>
  <c r="AA16"/>
  <c r="X16"/>
  <c r="AA15"/>
  <c r="X15"/>
  <c r="AA14"/>
  <c r="X14"/>
  <c r="AA13"/>
  <c r="X13"/>
  <c r="AA12"/>
  <c r="X12"/>
  <c r="AA11"/>
  <c r="X11"/>
  <c r="AA10"/>
  <c r="X10"/>
  <c r="AA9"/>
  <c r="X9"/>
  <c r="AA8"/>
  <c r="X8"/>
  <c r="AQ5"/>
  <c r="E2" l="1"/>
  <c r="F2" l="1"/>
  <c r="AA7" l="1"/>
  <c r="X7"/>
  <c r="A2"/>
  <c r="E5"/>
  <c r="S5"/>
  <c r="K5"/>
  <c r="AB5"/>
  <c r="Z5"/>
  <c r="B5"/>
  <c r="Y5"/>
  <c r="U5"/>
  <c r="G5"/>
  <c r="O5"/>
  <c r="D5"/>
  <c r="N5"/>
  <c r="C5"/>
  <c r="T5"/>
  <c r="F5"/>
  <c r="J5"/>
  <c r="AF5"/>
  <c r="A5"/>
  <c r="AC5"/>
  <c r="AE195" l="1"/>
  <c r="AE193"/>
  <c r="AE191"/>
  <c r="AE189"/>
  <c r="AE187"/>
  <c r="AE185"/>
  <c r="AE183"/>
  <c r="AE181"/>
  <c r="AE179"/>
  <c r="AE177"/>
  <c r="AE175"/>
  <c r="AE173"/>
  <c r="AE171"/>
  <c r="AE196"/>
  <c r="AE194"/>
  <c r="AE192"/>
  <c r="AE190"/>
  <c r="AE188"/>
  <c r="AE186"/>
  <c r="AE184"/>
  <c r="AE182"/>
  <c r="AE180"/>
  <c r="AE178"/>
  <c r="AE176"/>
  <c r="AE174"/>
  <c r="AE172"/>
  <c r="AE170"/>
  <c r="AE169"/>
  <c r="AE167"/>
  <c r="AE165"/>
  <c r="AE163"/>
  <c r="AE161"/>
  <c r="AE159"/>
  <c r="AE157"/>
  <c r="AE155"/>
  <c r="AE153"/>
  <c r="AE151"/>
  <c r="AE149"/>
  <c r="AE147"/>
  <c r="AE145"/>
  <c r="AE143"/>
  <c r="AE141"/>
  <c r="AE139"/>
  <c r="AE137"/>
  <c r="AE135"/>
  <c r="AE133"/>
  <c r="AE131"/>
  <c r="AE129"/>
  <c r="AE127"/>
  <c r="AE125"/>
  <c r="AE123"/>
  <c r="AE121"/>
  <c r="AE119"/>
  <c r="AE117"/>
  <c r="AE168"/>
  <c r="AE166"/>
  <c r="AE164"/>
  <c r="AE162"/>
  <c r="AE160"/>
  <c r="AE158"/>
  <c r="AE156"/>
  <c r="AE154"/>
  <c r="AE152"/>
  <c r="AE150"/>
  <c r="AE148"/>
  <c r="AE146"/>
  <c r="AE144"/>
  <c r="AE142"/>
  <c r="AE138"/>
  <c r="AE134"/>
  <c r="AE130"/>
  <c r="AE126"/>
  <c r="AE122"/>
  <c r="AE118"/>
  <c r="AE115"/>
  <c r="AE113"/>
  <c r="AE111"/>
  <c r="AE109"/>
  <c r="AE107"/>
  <c r="AE105"/>
  <c r="AE103"/>
  <c r="AE101"/>
  <c r="AE99"/>
  <c r="AE97"/>
  <c r="AE95"/>
  <c r="AE93"/>
  <c r="AE91"/>
  <c r="AE89"/>
  <c r="AE87"/>
  <c r="AE85"/>
  <c r="AE83"/>
  <c r="AE81"/>
  <c r="AE79"/>
  <c r="AE77"/>
  <c r="AE140"/>
  <c r="AE136"/>
  <c r="AE132"/>
  <c r="AE128"/>
  <c r="AE124"/>
  <c r="AE120"/>
  <c r="AE116"/>
  <c r="AE114"/>
  <c r="AE112"/>
  <c r="AE110"/>
  <c r="AE108"/>
  <c r="AE106"/>
  <c r="AE104"/>
  <c r="AE102"/>
  <c r="AE100"/>
  <c r="AE98"/>
  <c r="AE96"/>
  <c r="AE94"/>
  <c r="AE92"/>
  <c r="AE90"/>
  <c r="AE88"/>
  <c r="AE86"/>
  <c r="AE84"/>
  <c r="AE82"/>
  <c r="AE80"/>
  <c r="AE78"/>
  <c r="AE76"/>
  <c r="AE74"/>
  <c r="AE72"/>
  <c r="AE70"/>
  <c r="AE68"/>
  <c r="AE66"/>
  <c r="AE64"/>
  <c r="AE62"/>
  <c r="AE60"/>
  <c r="AE58"/>
  <c r="AE56"/>
  <c r="AE54"/>
  <c r="AE52"/>
  <c r="AE50"/>
  <c r="AE48"/>
  <c r="AE46"/>
  <c r="AE44"/>
  <c r="AE42"/>
  <c r="AE39"/>
  <c r="AE37"/>
  <c r="AE35"/>
  <c r="AE33"/>
  <c r="AE31"/>
  <c r="AE29"/>
  <c r="AE27"/>
  <c r="AE25"/>
  <c r="AE24"/>
  <c r="AE22"/>
  <c r="AE20"/>
  <c r="AE18"/>
  <c r="AE16"/>
  <c r="AE14"/>
  <c r="AE12"/>
  <c r="AE10"/>
  <c r="AE8"/>
  <c r="AE75"/>
  <c r="AE73"/>
  <c r="AE71"/>
  <c r="AE69"/>
  <c r="AE67"/>
  <c r="AE65"/>
  <c r="AE63"/>
  <c r="AE61"/>
  <c r="AE59"/>
  <c r="AE57"/>
  <c r="AE55"/>
  <c r="AE53"/>
  <c r="AE51"/>
  <c r="AE49"/>
  <c r="AE47"/>
  <c r="AE45"/>
  <c r="AE43"/>
  <c r="AE41"/>
  <c r="AE40"/>
  <c r="AE38"/>
  <c r="AE36"/>
  <c r="AE34"/>
  <c r="AE32"/>
  <c r="AE30"/>
  <c r="AE28"/>
  <c r="AE26"/>
  <c r="AE23"/>
  <c r="AE21"/>
  <c r="AE19"/>
  <c r="AE17"/>
  <c r="AE15"/>
  <c r="AE13"/>
  <c r="AE11"/>
  <c r="AE9"/>
  <c r="U197"/>
  <c r="S197"/>
  <c r="AD9" l="1"/>
  <c r="AP9"/>
  <c r="AD13"/>
  <c r="AP13"/>
  <c r="AP17"/>
  <c r="AD17"/>
  <c r="AP21"/>
  <c r="AD21"/>
  <c r="AP24"/>
  <c r="AD24"/>
  <c r="AP28"/>
  <c r="AD28"/>
  <c r="AP32"/>
  <c r="AD32"/>
  <c r="AP36"/>
  <c r="AD36"/>
  <c r="AP41"/>
  <c r="AD41"/>
  <c r="AP45"/>
  <c r="AD45"/>
  <c r="AP49"/>
  <c r="AD49"/>
  <c r="AP53"/>
  <c r="AD53"/>
  <c r="AD57"/>
  <c r="AP57"/>
  <c r="AD61"/>
  <c r="AP61"/>
  <c r="AD65"/>
  <c r="AP65"/>
  <c r="AD69"/>
  <c r="AP69"/>
  <c r="AD73"/>
  <c r="AP73"/>
  <c r="AD8"/>
  <c r="AP8"/>
  <c r="AP12"/>
  <c r="AD12"/>
  <c r="AD16"/>
  <c r="AP16"/>
  <c r="AP20"/>
  <c r="AD20"/>
  <c r="AP25"/>
  <c r="AD25"/>
  <c r="AP29"/>
  <c r="AD29"/>
  <c r="AP33"/>
  <c r="AD33"/>
  <c r="AP37"/>
  <c r="AD37"/>
  <c r="AP40"/>
  <c r="AD40"/>
  <c r="AP44"/>
  <c r="AD44"/>
  <c r="AP48"/>
  <c r="AD48"/>
  <c r="AP52"/>
  <c r="AD52"/>
  <c r="AP56"/>
  <c r="AD56"/>
  <c r="AD60"/>
  <c r="AP60"/>
  <c r="AD64"/>
  <c r="AP64"/>
  <c r="AD68"/>
  <c r="AP68"/>
  <c r="AD72"/>
  <c r="AP72"/>
  <c r="AD76"/>
  <c r="AP76"/>
  <c r="AD80"/>
  <c r="AP80"/>
  <c r="AD84"/>
  <c r="AP84"/>
  <c r="AD88"/>
  <c r="AP88"/>
  <c r="AD92"/>
  <c r="AP92"/>
  <c r="AD96"/>
  <c r="AP96"/>
  <c r="AD100"/>
  <c r="AP100"/>
  <c r="AD104"/>
  <c r="AP104"/>
  <c r="AD108"/>
  <c r="AP108"/>
  <c r="AD112"/>
  <c r="AP112"/>
  <c r="AD118"/>
  <c r="AP118"/>
  <c r="AD126"/>
  <c r="AP126"/>
  <c r="AD134"/>
  <c r="AP134"/>
  <c r="AD142"/>
  <c r="AP142"/>
  <c r="AD79"/>
  <c r="AP79"/>
  <c r="AD83"/>
  <c r="AP83"/>
  <c r="AP87"/>
  <c r="AD87"/>
  <c r="AP91"/>
  <c r="AD91"/>
  <c r="AP95"/>
  <c r="AD95"/>
  <c r="AP99"/>
  <c r="AD99"/>
  <c r="AP103"/>
  <c r="AD103"/>
  <c r="AP107"/>
  <c r="AD107"/>
  <c r="AP111"/>
  <c r="AD111"/>
  <c r="AD115"/>
  <c r="AP115"/>
  <c r="AD120"/>
  <c r="AP120"/>
  <c r="AD128"/>
  <c r="AP128"/>
  <c r="AD136"/>
  <c r="AP136"/>
  <c r="AD144"/>
  <c r="AP144"/>
  <c r="AD148"/>
  <c r="AP148"/>
  <c r="AD152"/>
  <c r="AP152"/>
  <c r="AD156"/>
  <c r="AP156"/>
  <c r="AD160"/>
  <c r="AP160"/>
  <c r="AD164"/>
  <c r="AP164"/>
  <c r="AD168"/>
  <c r="AP168"/>
  <c r="AD119"/>
  <c r="AP119"/>
  <c r="AD123"/>
  <c r="AP123"/>
  <c r="AP127"/>
  <c r="AD127"/>
  <c r="AP131"/>
  <c r="AD131"/>
  <c r="AD135"/>
  <c r="AP135"/>
  <c r="AP139"/>
  <c r="AD139"/>
  <c r="AD143"/>
  <c r="AP143"/>
  <c r="AD147"/>
  <c r="AP147"/>
  <c r="AD151"/>
  <c r="AP151"/>
  <c r="AD155"/>
  <c r="AP155"/>
  <c r="AD159"/>
  <c r="AP159"/>
  <c r="AP163"/>
  <c r="AD163"/>
  <c r="AP167"/>
  <c r="AD167"/>
  <c r="AD170"/>
  <c r="AP170"/>
  <c r="AD174"/>
  <c r="AP174"/>
  <c r="AD178"/>
  <c r="AP178"/>
  <c r="AD182"/>
  <c r="AP182"/>
  <c r="AD186"/>
  <c r="AP186"/>
  <c r="AD190"/>
  <c r="AP190"/>
  <c r="AD194"/>
  <c r="AP194"/>
  <c r="AP171"/>
  <c r="AD171"/>
  <c r="AD175"/>
  <c r="AP175"/>
  <c r="AD179"/>
  <c r="AP179"/>
  <c r="AD183"/>
  <c r="AP183"/>
  <c r="AD187"/>
  <c r="AP187"/>
  <c r="AD191"/>
  <c r="AP191"/>
  <c r="AD195"/>
  <c r="AP195"/>
  <c r="AD11"/>
  <c r="AP11"/>
  <c r="AP15"/>
  <c r="AD15"/>
  <c r="AD19"/>
  <c r="AP19"/>
  <c r="AP23"/>
  <c r="AD23"/>
  <c r="AP26"/>
  <c r="AD26"/>
  <c r="AP30"/>
  <c r="AD30"/>
  <c r="AP34"/>
  <c r="AD34"/>
  <c r="AP38"/>
  <c r="AD38"/>
  <c r="AP43"/>
  <c r="AD43"/>
  <c r="AP47"/>
  <c r="AD47"/>
  <c r="AP51"/>
  <c r="AD51"/>
  <c r="AP55"/>
  <c r="AD55"/>
  <c r="AD59"/>
  <c r="AP59"/>
  <c r="AD63"/>
  <c r="AP63"/>
  <c r="AD67"/>
  <c r="AP67"/>
  <c r="AD71"/>
  <c r="AP71"/>
  <c r="AD75"/>
  <c r="AP75"/>
  <c r="AP10"/>
  <c r="AD10"/>
  <c r="AP14"/>
  <c r="AD14"/>
  <c r="AD18"/>
  <c r="AP18"/>
  <c r="AP22"/>
  <c r="AD22"/>
  <c r="AP27"/>
  <c r="AD27"/>
  <c r="AP31"/>
  <c r="AD31"/>
  <c r="AP35"/>
  <c r="AD35"/>
  <c r="AP39"/>
  <c r="AD39"/>
  <c r="AP42"/>
  <c r="AD42"/>
  <c r="AP46"/>
  <c r="AD46"/>
  <c r="AP50"/>
  <c r="AD50"/>
  <c r="AP54"/>
  <c r="AD54"/>
  <c r="AD58"/>
  <c r="AP58"/>
  <c r="AD62"/>
  <c r="AP62"/>
  <c r="AD66"/>
  <c r="AP66"/>
  <c r="AD70"/>
  <c r="AP70"/>
  <c r="AD74"/>
  <c r="AP74"/>
  <c r="AD78"/>
  <c r="AP78"/>
  <c r="AD82"/>
  <c r="AP82"/>
  <c r="AD86"/>
  <c r="AP86"/>
  <c r="AD90"/>
  <c r="AP90"/>
  <c r="AD94"/>
  <c r="AP94"/>
  <c r="AD98"/>
  <c r="AP98"/>
  <c r="AD102"/>
  <c r="AP102"/>
  <c r="AD106"/>
  <c r="AP106"/>
  <c r="AD110"/>
  <c r="AP110"/>
  <c r="AD114"/>
  <c r="AP114"/>
  <c r="AD122"/>
  <c r="AP122"/>
  <c r="AD130"/>
  <c r="AP130"/>
  <c r="AD138"/>
  <c r="AP138"/>
  <c r="AD77"/>
  <c r="AP77"/>
  <c r="AD81"/>
  <c r="AP81"/>
  <c r="AP85"/>
  <c r="AD85"/>
  <c r="AP89"/>
  <c r="AD89"/>
  <c r="AD93"/>
  <c r="AP93"/>
  <c r="AP97"/>
  <c r="AD97"/>
  <c r="AP101"/>
  <c r="AD101"/>
  <c r="AP105"/>
  <c r="AD105"/>
  <c r="AP109"/>
  <c r="AD109"/>
  <c r="AP113"/>
  <c r="AD113"/>
  <c r="AD116"/>
  <c r="AP116"/>
  <c r="AD124"/>
  <c r="AP124"/>
  <c r="AD132"/>
  <c r="AP132"/>
  <c r="AD140"/>
  <c r="AP140"/>
  <c r="AD146"/>
  <c r="AP146"/>
  <c r="AD150"/>
  <c r="AP150"/>
  <c r="AD154"/>
  <c r="AP154"/>
  <c r="AD158"/>
  <c r="AP158"/>
  <c r="AD162"/>
  <c r="AP162"/>
  <c r="AD166"/>
  <c r="AP166"/>
  <c r="AP117"/>
  <c r="AD117"/>
  <c r="AD121"/>
  <c r="AP121"/>
  <c r="AP125"/>
  <c r="AD125"/>
  <c r="AP129"/>
  <c r="AD129"/>
  <c r="AD133"/>
  <c r="AP133"/>
  <c r="AP137"/>
  <c r="AD137"/>
  <c r="AP141"/>
  <c r="AD141"/>
  <c r="AP145"/>
  <c r="AD145"/>
  <c r="AD149"/>
  <c r="AP149"/>
  <c r="AP153"/>
  <c r="AD153"/>
  <c r="AD157"/>
  <c r="AP157"/>
  <c r="AP161"/>
  <c r="AD161"/>
  <c r="AP165"/>
  <c r="AD165"/>
  <c r="AD169"/>
  <c r="AP169"/>
  <c r="AD172"/>
  <c r="AP172"/>
  <c r="AD176"/>
  <c r="AP176"/>
  <c r="AD180"/>
  <c r="AP180"/>
  <c r="AD184"/>
  <c r="AP184"/>
  <c r="AD188"/>
  <c r="AP188"/>
  <c r="AD192"/>
  <c r="AP192"/>
  <c r="AD196"/>
  <c r="AP196"/>
  <c r="AP173"/>
  <c r="AD173"/>
  <c r="AP177"/>
  <c r="AD177"/>
  <c r="AD181"/>
  <c r="AP181"/>
  <c r="AD185"/>
  <c r="AP185"/>
  <c r="AD189"/>
  <c r="AP189"/>
  <c r="AD193"/>
  <c r="AP193"/>
  <c r="AF197"/>
  <c r="AP7"/>
  <c r="AP197" s="1"/>
  <c r="T197"/>
  <c r="AE7"/>
  <c r="AE197" s="1"/>
  <c r="AD7" l="1"/>
  <c r="AD197" s="1"/>
</calcChain>
</file>

<file path=xl/sharedStrings.xml><?xml version="1.0" encoding="utf-8"?>
<sst xmlns="http://schemas.openxmlformats.org/spreadsheetml/2006/main" count="2169" uniqueCount="616">
  <si>
    <t>Report ID#</t>
  </si>
  <si>
    <t>Report date or date and time</t>
  </si>
  <si>
    <t>Message function</t>
  </si>
  <si>
    <t>Sales report type</t>
  </si>
  <si>
    <t>Reporting price type</t>
  </si>
  <si>
    <t>Reporting currency</t>
  </si>
  <si>
    <t>Report period from</t>
  </si>
  <si>
    <t>Report period to</t>
  </si>
  <si>
    <t>Class of trade / sale</t>
  </si>
  <si>
    <t>Sales territory</t>
  </si>
  <si>
    <t>Original</t>
  </si>
  <si>
    <t>02</t>
  </si>
  <si>
    <t>USD</t>
  </si>
  <si>
    <t>US</t>
  </si>
  <si>
    <t>Line item ID#</t>
  </si>
  <si>
    <t>Sub-agent ID#</t>
  </si>
  <si>
    <t>Sub-agent name</t>
  </si>
  <si>
    <t>Transaction date 
or date and time</t>
  </si>
  <si>
    <t>Agent's transaction ID#</t>
  </si>
  <si>
    <t>Line item reference type</t>
  </si>
  <si>
    <t>Line item reference ID#</t>
  </si>
  <si>
    <t>Line item reference date-time</t>
  </si>
  <si>
    <t>Main product 
ID# type</t>
  </si>
  <si>
    <t>Main product 
ID#</t>
  </si>
  <si>
    <t>Alternative product ID# type</t>
  </si>
  <si>
    <t>Alternative product ID#</t>
  </si>
  <si>
    <t>Product title</t>
  </si>
  <si>
    <t>Product author(s)</t>
  </si>
  <si>
    <t>Product description</t>
  </si>
  <si>
    <t>Product format</t>
  </si>
  <si>
    <t>Device type</t>
  </si>
  <si>
    <t>Gross sold quantity</t>
  </si>
  <si>
    <t>Returned / refunded quantity</t>
  </si>
  <si>
    <t>Net sold quantity</t>
  </si>
  <si>
    <t>Non-sale quantity</t>
  </si>
  <si>
    <t>Non-sale 
disposal type</t>
  </si>
  <si>
    <t>Unit price</t>
  </si>
  <si>
    <t>Price type</t>
  </si>
  <si>
    <t>Price currency</t>
  </si>
  <si>
    <t>Commission or discount percentage</t>
  </si>
  <si>
    <t>Gross sold value</t>
  </si>
  <si>
    <t>Returned value</t>
  </si>
  <si>
    <t>Net value 
before fees</t>
  </si>
  <si>
    <t>Fee type 1</t>
  </si>
  <si>
    <t>Fee amount 1</t>
  </si>
  <si>
    <t>Fee source 1</t>
  </si>
  <si>
    <t>Fee type 2</t>
  </si>
  <si>
    <t>Fee amount 2</t>
  </si>
  <si>
    <t>Fee source 2</t>
  </si>
  <si>
    <t>Fee type 3</t>
  </si>
  <si>
    <t>Fee amount 3</t>
  </si>
  <si>
    <t>Fee source 3</t>
  </si>
  <si>
    <t>Proceeds of sale due to publisher</t>
  </si>
  <si>
    <t>M</t>
  </si>
  <si>
    <t>A</t>
  </si>
  <si>
    <t>L</t>
  </si>
  <si>
    <t>S</t>
  </si>
  <si>
    <t>T</t>
  </si>
  <si>
    <t>U</t>
  </si>
  <si>
    <t>X</t>
  </si>
  <si>
    <t>Y</t>
  </si>
  <si>
    <t>Z</t>
  </si>
  <si>
    <t>J</t>
  </si>
  <si>
    <t>Publisher</t>
  </si>
  <si>
    <t>K</t>
  </si>
  <si>
    <t>R</t>
  </si>
  <si>
    <t>W</t>
  </si>
  <si>
    <t>01</t>
  </si>
  <si>
    <t>B</t>
  </si>
  <si>
    <t>AC</t>
  </si>
  <si>
    <t>AQ</t>
  </si>
  <si>
    <t>AR</t>
  </si>
  <si>
    <t>Currency conversion rate</t>
  </si>
  <si>
    <t>C</t>
  </si>
  <si>
    <t>CC</t>
  </si>
  <si>
    <t>BY</t>
  </si>
  <si>
    <t>JOHN WILEY &amp; SONS INC (E)</t>
  </si>
  <si>
    <t>207474</t>
  </si>
  <si>
    <t>415137</t>
  </si>
  <si>
    <t>318452</t>
  </si>
  <si>
    <t>415200</t>
  </si>
  <si>
    <t>415276</t>
  </si>
  <si>
    <t>415831</t>
  </si>
  <si>
    <t>580676</t>
  </si>
  <si>
    <t>215462</t>
  </si>
  <si>
    <t>254960</t>
  </si>
  <si>
    <t>419353</t>
  </si>
  <si>
    <t>415042</t>
  </si>
  <si>
    <t>256010</t>
  </si>
  <si>
    <t>415126</t>
  </si>
  <si>
    <t>580857</t>
  </si>
  <si>
    <t>304243</t>
  </si>
  <si>
    <t>254965</t>
  </si>
  <si>
    <t>304281</t>
  </si>
  <si>
    <t>318318</t>
  </si>
  <si>
    <t>213532</t>
  </si>
  <si>
    <t>581929</t>
  </si>
  <si>
    <t>415172</t>
  </si>
  <si>
    <t>206786</t>
  </si>
  <si>
    <t>302486</t>
  </si>
  <si>
    <t>303092</t>
  </si>
  <si>
    <t>420465</t>
  </si>
  <si>
    <t>JOHNSON COUNTY LIBRARY</t>
  </si>
  <si>
    <t>SAN FRANCISCO PUB LIB</t>
  </si>
  <si>
    <t>FEDLINK TRANSFER</t>
  </si>
  <si>
    <t>LOS ANGELES PUBLIC LIBRARY</t>
  </si>
  <si>
    <t>YUMA COUNTY LIBRARY DIST</t>
  </si>
  <si>
    <t>KING CO LIB SYS</t>
  </si>
  <si>
    <t>DALLAS PUBLIC LIBRARY</t>
  </si>
  <si>
    <t>DALLAS CO COMM COLLEGE DIST</t>
  </si>
  <si>
    <t>JAMES BENNETT PTY LTD</t>
  </si>
  <si>
    <t>MORENO VALLEY PUBLIC LIBRARY</t>
  </si>
  <si>
    <t>EL SEGUNDO PUB LIB</t>
  </si>
  <si>
    <t>REACHING ACROSS IL LIBRARY SYS</t>
  </si>
  <si>
    <t>SALINAS PUBLIC LIBRARY</t>
  </si>
  <si>
    <t>NORTH TEXAS LIB SYSTEM</t>
  </si>
  <si>
    <t>INDIAN VALLEY PUB LIBY</t>
  </si>
  <si>
    <t>LUTHER RICE UNIVERSITY &amp; SEMINARY</t>
  </si>
  <si>
    <t>OSTERHOUT FREE LIBRARY-N BRANCH</t>
  </si>
  <si>
    <t>OYSTER RIVER SCH BD UNIT #5</t>
  </si>
  <si>
    <t>LEBANON PUBLIC LIBRARY</t>
  </si>
  <si>
    <t>SOUTH TEXAS LIBRARY SYSTEM</t>
  </si>
  <si>
    <t>TULARE COUNTY FREE LIBRARY</t>
  </si>
  <si>
    <t>KANSAS CITY KS PL</t>
  </si>
  <si>
    <t>HARFORD CO PUB LIB</t>
  </si>
  <si>
    <t>LINDEN FREE PUB LIBY</t>
  </si>
  <si>
    <t>KANSAS CITY KS PUB SCHOOL</t>
  </si>
  <si>
    <t>2029168925</t>
  </si>
  <si>
    <t>4010820833</t>
  </si>
  <si>
    <t>3019440330</t>
  </si>
  <si>
    <t>4010810310</t>
  </si>
  <si>
    <t>4010815914</t>
  </si>
  <si>
    <t>4010819385</t>
  </si>
  <si>
    <t>4010809181</t>
  </si>
  <si>
    <t>4010819386</t>
  </si>
  <si>
    <t>4010819370</t>
  </si>
  <si>
    <t>2029146350</t>
  </si>
  <si>
    <t>5013057063</t>
  </si>
  <si>
    <t>2029146599</t>
  </si>
  <si>
    <t>4330523</t>
  </si>
  <si>
    <t>4010818406</t>
  </si>
  <si>
    <t>4010815548</t>
  </si>
  <si>
    <t>4010815541</t>
  </si>
  <si>
    <t>4010809179</t>
  </si>
  <si>
    <t>2029234731</t>
  </si>
  <si>
    <t>4010815606</t>
  </si>
  <si>
    <t>4010820831</t>
  </si>
  <si>
    <t>2029159866</t>
  </si>
  <si>
    <t>2029230284</t>
  </si>
  <si>
    <t>4010818375</t>
  </si>
  <si>
    <t>4010815918</t>
  </si>
  <si>
    <t>5013057104</t>
  </si>
  <si>
    <t>3019428485</t>
  </si>
  <si>
    <t>2029241152</t>
  </si>
  <si>
    <t>4010825424</t>
  </si>
  <si>
    <t>3019420285</t>
  </si>
  <si>
    <t>4329361</t>
  </si>
  <si>
    <t>4010829777</t>
  </si>
  <si>
    <t>5013027720</t>
  </si>
  <si>
    <t>2029182779</t>
  </si>
  <si>
    <t>2029234818</t>
  </si>
  <si>
    <t>4010821986</t>
  </si>
  <si>
    <t>4010832347</t>
  </si>
  <si>
    <t>5013054902</t>
  </si>
  <si>
    <t>4010812715</t>
  </si>
  <si>
    <t>4010814790</t>
  </si>
  <si>
    <t>4329367</t>
  </si>
  <si>
    <t>5013054684</t>
  </si>
  <si>
    <t>4329360</t>
  </si>
  <si>
    <t>3019417745</t>
  </si>
  <si>
    <t>3019440341</t>
  </si>
  <si>
    <t>3019425863</t>
  </si>
  <si>
    <t>5013037277</t>
  </si>
  <si>
    <t>Axis-Library</t>
  </si>
  <si>
    <t>Axis-Academic</t>
  </si>
  <si>
    <t>Axis-Library Intl</t>
  </si>
  <si>
    <t>Axis-School</t>
  </si>
  <si>
    <t>ISBN 13</t>
  </si>
  <si>
    <t>9781118829127</t>
  </si>
  <si>
    <t>9781118801604</t>
  </si>
  <si>
    <t>9781118197264</t>
  </si>
  <si>
    <t>9781118231098</t>
  </si>
  <si>
    <t>9781118709412</t>
  </si>
  <si>
    <t>9781118835272</t>
  </si>
  <si>
    <t>9781118414675</t>
  </si>
  <si>
    <t>9780470642757</t>
  </si>
  <si>
    <t>9781118399279</t>
  </si>
  <si>
    <t>9781118158777</t>
  </si>
  <si>
    <t>9781118678091</t>
  </si>
  <si>
    <t>9781118586471</t>
  </si>
  <si>
    <t>9781118502525</t>
  </si>
  <si>
    <t>9781118832943</t>
  </si>
  <si>
    <t>9781118830109</t>
  </si>
  <si>
    <t>9780471189190</t>
  </si>
  <si>
    <t>9781118582282</t>
  </si>
  <si>
    <t>9780471480891</t>
  </si>
  <si>
    <t>9781118677872</t>
  </si>
  <si>
    <t>9781118572726</t>
  </si>
  <si>
    <t>9781118744932</t>
  </si>
  <si>
    <t>9781118756072</t>
  </si>
  <si>
    <t>9781118421390</t>
  </si>
  <si>
    <t>9781118863428</t>
  </si>
  <si>
    <t>9780470883129</t>
  </si>
  <si>
    <t>9781118813652</t>
  </si>
  <si>
    <t>9780470724354</t>
  </si>
  <si>
    <t>9781118600702</t>
  </si>
  <si>
    <t>9781118835180</t>
  </si>
  <si>
    <t>9781118660683</t>
  </si>
  <si>
    <t>9781118863572</t>
  </si>
  <si>
    <t>9781118429365</t>
  </si>
  <si>
    <t>9780470883020</t>
  </si>
  <si>
    <t>9781118771679</t>
  </si>
  <si>
    <t>9781118855492</t>
  </si>
  <si>
    <t>9780470669334</t>
  </si>
  <si>
    <t>9781118492994</t>
  </si>
  <si>
    <t>9780745669984</t>
  </si>
  <si>
    <t>9781118505298</t>
  </si>
  <si>
    <t>9781118771655</t>
  </si>
  <si>
    <t>9781118792056</t>
  </si>
  <si>
    <t>9781118642320</t>
  </si>
  <si>
    <t>9781118855461</t>
  </si>
  <si>
    <t>9781118053690</t>
  </si>
  <si>
    <t>9781118817353</t>
  </si>
  <si>
    <t>9781118220863</t>
  </si>
  <si>
    <t>9781118525500</t>
  </si>
  <si>
    <t>9781118288108</t>
  </si>
  <si>
    <t>9781118419755</t>
  </si>
  <si>
    <t>9781118069820</t>
  </si>
  <si>
    <t>9781118748756</t>
  </si>
  <si>
    <t>9780470660096</t>
  </si>
  <si>
    <t>9781444359572</t>
  </si>
  <si>
    <t>9781118768235</t>
  </si>
  <si>
    <t>9780470885420</t>
  </si>
  <si>
    <t>9780471456209</t>
  </si>
  <si>
    <t>9781118727836</t>
  </si>
  <si>
    <t>9780730309260</t>
  </si>
  <si>
    <t>9781118615690</t>
  </si>
  <si>
    <t>9781118826461</t>
  </si>
  <si>
    <t>9780470632864</t>
  </si>
  <si>
    <t>9781118646434</t>
  </si>
  <si>
    <t>9781118003329</t>
  </si>
  <si>
    <t>9781118705025</t>
  </si>
  <si>
    <t>9781118275900</t>
  </si>
  <si>
    <t>9781118281789</t>
  </si>
  <si>
    <t>9781118423981</t>
  </si>
  <si>
    <t>9781118600740</t>
  </si>
  <si>
    <t>9781118825785</t>
  </si>
  <si>
    <t>9780470148075</t>
  </si>
  <si>
    <t>9781118836934</t>
  </si>
  <si>
    <t>9781118825570</t>
  </si>
  <si>
    <t>9780470054178</t>
  </si>
  <si>
    <t>9780470977941</t>
  </si>
  <si>
    <t>9781118736715</t>
  </si>
  <si>
    <t>9781118728154</t>
  </si>
  <si>
    <t>9781118805008</t>
  </si>
  <si>
    <t>9780470777558</t>
  </si>
  <si>
    <t>9781118849101</t>
  </si>
  <si>
    <t>9781118734711</t>
  </si>
  <si>
    <t>9781118556139</t>
  </si>
  <si>
    <t>9781118899922</t>
  </si>
  <si>
    <t>9781118718605</t>
  </si>
  <si>
    <t>9781118161012</t>
  </si>
  <si>
    <t>9781118891612</t>
  </si>
  <si>
    <t>9781118863664</t>
  </si>
  <si>
    <t>9781118722923</t>
  </si>
  <si>
    <t>9781118807415</t>
  </si>
  <si>
    <t>9781118863695</t>
  </si>
  <si>
    <t>9781118711828</t>
  </si>
  <si>
    <t>9780471724971</t>
  </si>
  <si>
    <t>9781118138366</t>
  </si>
  <si>
    <t>9780787959326</t>
  </si>
  <si>
    <t>9781118490501</t>
  </si>
  <si>
    <t>9781118781937</t>
  </si>
  <si>
    <t>9781118340042</t>
  </si>
  <si>
    <t>9780470494776</t>
  </si>
  <si>
    <t>9781118726983</t>
  </si>
  <si>
    <t>9780470590553</t>
  </si>
  <si>
    <t>9781118729021</t>
  </si>
  <si>
    <t>9781118421598</t>
  </si>
  <si>
    <t>9781118716601</t>
  </si>
  <si>
    <t>9781118727744</t>
  </si>
  <si>
    <t>9781118644010</t>
  </si>
  <si>
    <t>9781119968597</t>
  </si>
  <si>
    <t>9781118069752</t>
  </si>
  <si>
    <t>9781118773710</t>
  </si>
  <si>
    <t>9781118727805</t>
  </si>
  <si>
    <t>9781118646267</t>
  </si>
  <si>
    <t>9781118206355</t>
  </si>
  <si>
    <t>9781118312490</t>
  </si>
  <si>
    <t>9781118477212</t>
  </si>
  <si>
    <t>9780471460374</t>
  </si>
  <si>
    <t>9781118768273</t>
  </si>
  <si>
    <t>9781405181266</t>
  </si>
  <si>
    <t>9781118727416</t>
  </si>
  <si>
    <t>9781118238295</t>
  </si>
  <si>
    <t>9781444347593</t>
  </si>
  <si>
    <t>9780470020401</t>
  </si>
  <si>
    <t>9781118791998</t>
  </si>
  <si>
    <t>9781118807460</t>
  </si>
  <si>
    <t>9780471650522</t>
  </si>
  <si>
    <t>9780470513590</t>
  </si>
  <si>
    <t>9781118914359</t>
  </si>
  <si>
    <t>9780470477922</t>
  </si>
  <si>
    <t>9781444390858</t>
  </si>
  <si>
    <t>9781118717356</t>
  </si>
  <si>
    <t>9781118763216</t>
  </si>
  <si>
    <t>9781118705568</t>
  </si>
  <si>
    <t>9781118554784</t>
  </si>
  <si>
    <t>9781119956662</t>
  </si>
  <si>
    <t>9781444319743</t>
  </si>
  <si>
    <t>9781118826423</t>
  </si>
  <si>
    <t>9781118841600</t>
  </si>
  <si>
    <t>9780857084941</t>
  </si>
  <si>
    <t>9781118565933</t>
  </si>
  <si>
    <t>9781118582497</t>
  </si>
  <si>
    <t>9781118826331</t>
  </si>
  <si>
    <t>9781118490334</t>
  </si>
  <si>
    <t>9781118732915</t>
  </si>
  <si>
    <t>9781118841358</t>
  </si>
  <si>
    <t>9781118858387</t>
  </si>
  <si>
    <t>9781118717035</t>
  </si>
  <si>
    <t>9780471773764</t>
  </si>
  <si>
    <t>9781118502921</t>
  </si>
  <si>
    <t>9781118179765</t>
  </si>
  <si>
    <t>9780470226728</t>
  </si>
  <si>
    <t>9781118069721</t>
  </si>
  <si>
    <t>9781118714324</t>
  </si>
  <si>
    <t>9781118685792</t>
  </si>
  <si>
    <t>9781444391534</t>
  </si>
  <si>
    <t>9781118746868</t>
  </si>
  <si>
    <t>9781118841310</t>
  </si>
  <si>
    <t>9781118858455</t>
  </si>
  <si>
    <t>9781118160657</t>
  </si>
  <si>
    <t>9780470439159</t>
  </si>
  <si>
    <t>9780471677543</t>
  </si>
  <si>
    <t>9781118417300</t>
  </si>
  <si>
    <t>9781118419830</t>
  </si>
  <si>
    <t>Technical Analysis for Dummies</t>
  </si>
  <si>
    <t>Flipping Houses for Dummies</t>
  </si>
  <si>
    <t>Livable Communities for an Aging Population</t>
  </si>
  <si>
    <t>The Business Owner's Guide to Reading and Understanding Financial Statements</t>
  </si>
  <si>
    <t>After Effects Cc Digital Classroom</t>
  </si>
  <si>
    <t>Windows 8.1 Bible</t>
  </si>
  <si>
    <t>Memoir Writing for Dummies</t>
  </si>
  <si>
    <t>Massage for Dummies</t>
  </si>
  <si>
    <t>Getting Started in Stock Investing and Trading</t>
  </si>
  <si>
    <t>Disability and Campus Dynamics</t>
  </si>
  <si>
    <t>Lsat for Dummies</t>
  </si>
  <si>
    <t>Intellectual Disability</t>
  </si>
  <si>
    <t>Negotiating Commercial Leases &amp; Renewals for Dummies</t>
  </si>
  <si>
    <t>Professional C# 5.0</t>
  </si>
  <si>
    <t>Leading With Questions</t>
  </si>
  <si>
    <t>Handbook of Midlife Development</t>
  </si>
  <si>
    <t>Cool Infographics</t>
  </si>
  <si>
    <t>Beyond 401(k)s For Small Business Owners</t>
  </si>
  <si>
    <t>Teach Yourself Visually Macbook Pro</t>
  </si>
  <si>
    <t>Real Estate License Exams for Dummies</t>
  </si>
  <si>
    <t>Work Smarts</t>
  </si>
  <si>
    <t>Paleo Workouts for Dummies</t>
  </si>
  <si>
    <t>Html5 and Css3 All-in-one for Dummies</t>
  </si>
  <si>
    <t>Wiley Cpaexcel Exam Review 2014 Study Guide, Financial Accounting and Reporting</t>
  </si>
  <si>
    <t>Pension Dumping</t>
  </si>
  <si>
    <t>Accounting All-in-one for Dummies</t>
  </si>
  <si>
    <t>Handbook of the Clinical Psychology of Ageing</t>
  </si>
  <si>
    <t>Smashing Wordpress</t>
  </si>
  <si>
    <t>3d Printing for Dummies</t>
  </si>
  <si>
    <t>Wiley Cpaexcel Exam Review 2014 Study Guide, Business Environment and Concepts</t>
  </si>
  <si>
    <t>The Battle for Social Security</t>
  </si>
  <si>
    <t>Retirement Income Redesigned</t>
  </si>
  <si>
    <t>Decide</t>
  </si>
  <si>
    <t>Kindle Paperwhite for Dummies</t>
  </si>
  <si>
    <t>Dyslexia in the Workplace</t>
  </si>
  <si>
    <t>Protein Oxidation and Aging</t>
  </si>
  <si>
    <t>Liberty and Security</t>
  </si>
  <si>
    <t>Out Think</t>
  </si>
  <si>
    <t>Basic Math and Pre-algebra for Dummies</t>
  </si>
  <si>
    <t>101 Excel 2013 Tips, Tricks and Timesavers</t>
  </si>
  <si>
    <t>Html5 Games</t>
  </si>
  <si>
    <t>The Bible for Dummies</t>
  </si>
  <si>
    <t>Hacking Leadership</t>
  </si>
  <si>
    <t>Iwork Portable Genius</t>
  </si>
  <si>
    <t>Asvab for Dummies Premier Plus</t>
  </si>
  <si>
    <t>Challenging Ableism, Understanding Disability, Including Adults With Disabilities in Workplaces and Learning Spaces</t>
  </si>
  <si>
    <t>Smart but Stuck</t>
  </si>
  <si>
    <t>College Admission Essays for Dummies</t>
  </si>
  <si>
    <t>Ebay for Dummies</t>
  </si>
  <si>
    <t>Valuing Older People</t>
  </si>
  <si>
    <t>Aging and Older Adulthood</t>
  </si>
  <si>
    <t>Teach Yourself Visually Raspberry Pi</t>
  </si>
  <si>
    <t>The New Commonsense Guide to Your 401(k)</t>
  </si>
  <si>
    <t>Living Trusts</t>
  </si>
  <si>
    <t>Ipad for Dummies</t>
  </si>
  <si>
    <t>Unprofessional</t>
  </si>
  <si>
    <t>Adrenal Fatigue for Dummies</t>
  </si>
  <si>
    <t>Architecting the Cloud</t>
  </si>
  <si>
    <t>Designing Successful Target-date Strategies for Defined Contribution Plans</t>
  </si>
  <si>
    <t>1,001 Asvab Practice Questions for Dummies</t>
  </si>
  <si>
    <t>Diagnosing and Changing Organizational Culture</t>
  </si>
  <si>
    <t>The New Retirementality</t>
  </si>
  <si>
    <t>The Physiological Effects of Ageing</t>
  </si>
  <si>
    <t>Evidence-based Geriatric Medicine</t>
  </si>
  <si>
    <t>Taoism for Dummies</t>
  </si>
  <si>
    <t>Linkedin for Dummies</t>
  </si>
  <si>
    <t>Frases en Ingles para Dummies / English Phrases for Dummies</t>
  </si>
  <si>
    <t>Negotiating Success</t>
  </si>
  <si>
    <t>Audience</t>
  </si>
  <si>
    <t>Retire Secure!</t>
  </si>
  <si>
    <t>Disability and Discourse</t>
  </si>
  <si>
    <t>Teach Yourself Visually Complete OS X Mavericks</t>
  </si>
  <si>
    <t>Ipad All-in-one for Dummies</t>
  </si>
  <si>
    <t>Trading for Dummies</t>
  </si>
  <si>
    <t>Intermediate and Continuing Care</t>
  </si>
  <si>
    <t>The Art of Selling to the Affluent</t>
  </si>
  <si>
    <t>The Handbook of Forensic Psychology</t>
  </si>
  <si>
    <t>Occupational Therapy and Older People</t>
  </si>
  <si>
    <t>Ged Test for Dummies, Quick Prep Edition</t>
  </si>
  <si>
    <t>Lightroom 5</t>
  </si>
  <si>
    <t>The Handbook for Investment Committee Members</t>
  </si>
  <si>
    <t>Business Transformation</t>
  </si>
  <si>
    <t>Wiley Cpaexcel Exam Review 2014 Study Guide, Auditing and Attestation</t>
  </si>
  <si>
    <t>Acing the Java Programming Interview</t>
  </si>
  <si>
    <t>Bartending for Dummies</t>
  </si>
  <si>
    <t>Wiley Cpaexcel Exam Review 2014 Study Guide, Regulation</t>
  </si>
  <si>
    <t>Blogging for Dummies</t>
  </si>
  <si>
    <t>Pension Finance</t>
  </si>
  <si>
    <t>At Risk in America</t>
  </si>
  <si>
    <t>Office 2013 Elearning Kit for Dummies</t>
  </si>
  <si>
    <t>Excel Data Analysis</t>
  </si>
  <si>
    <t>The Four Pillars of Retirement Plans</t>
  </si>
  <si>
    <t>Profiting from Market Trends</t>
  </si>
  <si>
    <t>Quickbooks 2010 All-in-one for Dummies</t>
  </si>
  <si>
    <t>Teach Yourself Visually Phts</t>
  </si>
  <si>
    <t>Infographics</t>
  </si>
  <si>
    <t>Teach Yourself Visually Ipad</t>
  </si>
  <si>
    <t>Ipad Mini for Dummies</t>
  </si>
  <si>
    <t>Big Data for Dummies</t>
  </si>
  <si>
    <t>Psychiatry of Intellectual Disability</t>
  </si>
  <si>
    <t>Ingles para Dummies / English for Dummies</t>
  </si>
  <si>
    <t>Samsung Galaxy Tabs for Dummies</t>
  </si>
  <si>
    <t>Iphone All-in-one for Dummies</t>
  </si>
  <si>
    <t>Puppies for Dummies</t>
  </si>
  <si>
    <t>Cancer and Aging Handbook</t>
  </si>
  <si>
    <t>Fixed Income Relative Value Analysis</t>
  </si>
  <si>
    <t>Ancient Science</t>
  </si>
  <si>
    <t>Corporate Retirement Security</t>
  </si>
  <si>
    <t>Advanced Photoshop Cc Digital Classroom for Design Professionals</t>
  </si>
  <si>
    <t>The Wiley-blackwell Handbook of Adulthood and Aging</t>
  </si>
  <si>
    <t>Emergencies in Diabetes</t>
  </si>
  <si>
    <t>Weird Science</t>
  </si>
  <si>
    <t>Research and the Ageing Population</t>
  </si>
  <si>
    <t>The Browser Hacker's Handbook</t>
  </si>
  <si>
    <t>Troubleshooting and Maintaining Your PC All-in-one Desk Reference for Dummies</t>
  </si>
  <si>
    <t>Aging and Mental Health</t>
  </si>
  <si>
    <t>Android Programming</t>
  </si>
  <si>
    <t>Five Stars</t>
  </si>
  <si>
    <t>Brief</t>
  </si>
  <si>
    <t>Blog Design for Dummies</t>
  </si>
  <si>
    <t>Principles and Practice of Geriatric Psychiatry</t>
  </si>
  <si>
    <t>Vocational Rehabilitation and Mental Health</t>
  </si>
  <si>
    <t>Windows 8 Simplified</t>
  </si>
  <si>
    <t>Beginning Ios Programming</t>
  </si>
  <si>
    <t>Talk Lean</t>
  </si>
  <si>
    <t>Stochastic Methods for Pension Funds</t>
  </si>
  <si>
    <t>Global Pension Crisis</t>
  </si>
  <si>
    <t>Teach Yourself Visually Complete MAC Pro</t>
  </si>
  <si>
    <t>Lead &amp; Influence</t>
  </si>
  <si>
    <t>Stressaholic</t>
  </si>
  <si>
    <t>First-time Leader</t>
  </si>
  <si>
    <t>Learning Python With Raspberry Pi</t>
  </si>
  <si>
    <t>The Handbook of Variable Income Annuities</t>
  </si>
  <si>
    <t>Data Visualization for Dummies</t>
  </si>
  <si>
    <t>Design for Aging</t>
  </si>
  <si>
    <t>Fiduciary Management</t>
  </si>
  <si>
    <t>Potty Training for Dummies</t>
  </si>
  <si>
    <t>The Way You Do Anything Is the Way You Do Everything</t>
  </si>
  <si>
    <t>Technogenarians</t>
  </si>
  <si>
    <t>Crowdfunding</t>
  </si>
  <si>
    <t>Lead Positive</t>
  </si>
  <si>
    <t>Pension Revolution</t>
  </si>
  <si>
    <t>Aging Families and Caregiving</t>
  </si>
  <si>
    <t>Dr. Math Introduces Geometry</t>
  </si>
  <si>
    <t>Marketing Analytics</t>
  </si>
  <si>
    <t>Rockefeller, Barbara</t>
  </si>
  <si>
    <t>Roberts, Ralph R.</t>
  </si>
  <si>
    <t>Ball, M. Scott</t>
  </si>
  <si>
    <t>Epstein, Lita</t>
  </si>
  <si>
    <t>Smith , Jerron</t>
  </si>
  <si>
    <t>Boyce, Jim</t>
  </si>
  <si>
    <t>Van Cleave, Ryan</t>
  </si>
  <si>
    <t>Capellini, Steve</t>
  </si>
  <si>
    <t>Thomsett, Michael C.</t>
  </si>
  <si>
    <t>Harbour, Wendy S.</t>
  </si>
  <si>
    <t>Zimmer Hatch, Lisa</t>
  </si>
  <si>
    <t>Keith, Heather</t>
  </si>
  <si>
    <t>Willerton, Dale</t>
  </si>
  <si>
    <t>Nagel, Christian</t>
  </si>
  <si>
    <t>Marquardt, Michael J.</t>
  </si>
  <si>
    <t>Lachman, Margie E.</t>
  </si>
  <si>
    <t>Krum, Randy</t>
  </si>
  <si>
    <t>Sifleet, Jean D.</t>
  </si>
  <si>
    <t>Hart-Davis, Guy</t>
  </si>
  <si>
    <t>Yoegel, John A.</t>
  </si>
  <si>
    <t>Liu, Betty</t>
  </si>
  <si>
    <t>Petrucci, Kellyann</t>
  </si>
  <si>
    <t>Harris, Andy</t>
  </si>
  <si>
    <t>Whittington, O. Ray</t>
  </si>
  <si>
    <t>Hawthorne, Fran</t>
  </si>
  <si>
    <t>Kraynak, Joe</t>
  </si>
  <si>
    <t>Woods, Bob</t>
  </si>
  <si>
    <t>Hedengren, Thord Daniel</t>
  </si>
  <si>
    <t>Hausman, Kalani Kirk</t>
  </si>
  <si>
    <t>Altman, Nancy J.</t>
  </si>
  <si>
    <t>Evensky, Harold</t>
  </si>
  <si>
    <t>Mcclatchy, Steve</t>
  </si>
  <si>
    <t>Nicoll, Leslie H.</t>
  </si>
  <si>
    <t>Bartlett, Diana</t>
  </si>
  <si>
    <t>Grune, Tilman</t>
  </si>
  <si>
    <t>Gearty, Conor</t>
  </si>
  <si>
    <t>Hunter, G. Shawn</t>
  </si>
  <si>
    <t>Zegarelli, Mark</t>
  </si>
  <si>
    <t>Walkenbach, John</t>
  </si>
  <si>
    <t>Seidelin, Jacob</t>
  </si>
  <si>
    <t>Geoghegan, Jeffrey, Ph.D.</t>
  </si>
  <si>
    <t>Myatt, Mike</t>
  </si>
  <si>
    <t>Powers, Rod</t>
  </si>
  <si>
    <t>Rocco, Tonette S.</t>
  </si>
  <si>
    <t>Brown, T. E.</t>
  </si>
  <si>
    <t>Woods, Geraldine</t>
  </si>
  <si>
    <t>Collier, Marsha</t>
  </si>
  <si>
    <t>Stirling, Elspeth</t>
  </si>
  <si>
    <t>Erber, Joan T.</t>
  </si>
  <si>
    <t>Wentk, Richard</t>
  </si>
  <si>
    <t>Rowland, Mary</t>
  </si>
  <si>
    <t>Moy, Doug H.</t>
  </si>
  <si>
    <t>Baig, Edward C.</t>
  </si>
  <si>
    <t>Delosa, Jack</t>
  </si>
  <si>
    <t>Snyder, Richard</t>
  </si>
  <si>
    <t>Kavis, Michael J.</t>
  </si>
  <si>
    <t>Schaus, Stacy L.</t>
  </si>
  <si>
    <t>Cameron, Kim S.</t>
  </si>
  <si>
    <t>Anthony, Mitch</t>
  </si>
  <si>
    <t>Farley, Alistair</t>
  </si>
  <si>
    <t>Holroyd-leduc, Jayna</t>
  </si>
  <si>
    <t>Herman, Jonathan</t>
  </si>
  <si>
    <t>Elad, Joel</t>
  </si>
  <si>
    <t>Brenner, Gail</t>
  </si>
  <si>
    <t>Hornickel, Jim</t>
  </si>
  <si>
    <t>Rohrs, Jeffrey K.</t>
  </si>
  <si>
    <t>Lange, James</t>
  </si>
  <si>
    <t>Williams, Val</t>
  </si>
  <si>
    <t>Harvell, Ben</t>
  </si>
  <si>
    <t>Muir, Nancy C.</t>
  </si>
  <si>
    <t>Griffis, Michael</t>
  </si>
  <si>
    <t>Roe, Brenda</t>
  </si>
  <si>
    <t>Oechsli, Matt</t>
  </si>
  <si>
    <t>Weiner, Irving B.</t>
  </si>
  <si>
    <t>Atwal, Anita</t>
  </si>
  <si>
    <t>Shukyn, Murray</t>
  </si>
  <si>
    <t>Sylvan, Rob</t>
  </si>
  <si>
    <t>Olson, Russell L.</t>
  </si>
  <si>
    <t>Zeid, Aiman</t>
  </si>
  <si>
    <t>Markham, Noel</t>
  </si>
  <si>
    <t>Foley, Ray</t>
  </si>
  <si>
    <t>Lupold Bair, Amy</t>
  </si>
  <si>
    <t>Waring, M. Barton</t>
  </si>
  <si>
    <t>Aday, Lu Ann</t>
  </si>
  <si>
    <t>Wempen, Faithe</t>
  </si>
  <si>
    <t>McFedries, Paul</t>
  </si>
  <si>
    <t>Loeper, David B.</t>
  </si>
  <si>
    <t>Logan, Tina</t>
  </si>
  <si>
    <t>Nelson, Stephen L.</t>
  </si>
  <si>
    <t>Wooldridge, Mike</t>
  </si>
  <si>
    <t>Lankow, Jason</t>
  </si>
  <si>
    <t>Hurwitz</t>
  </si>
  <si>
    <t>Gentile, Julie P.</t>
  </si>
  <si>
    <t>Gookin, Dan</t>
  </si>
  <si>
    <t>Hutsko, Joe</t>
  </si>
  <si>
    <t>Hodgson, Sarah</t>
  </si>
  <si>
    <t>Bellizzi, Keith M</t>
  </si>
  <si>
    <t>Huggins, Doug</t>
  </si>
  <si>
    <t>Wiese, Jim</t>
  </si>
  <si>
    <t>Kolb, Robert W.</t>
  </si>
  <si>
    <t>Smith, Jennifer</t>
  </si>
  <si>
    <t>Whitbourne, Susan Krauss</t>
  </si>
  <si>
    <t>Krentz, Andrew J.</t>
  </si>
  <si>
    <t>Ciba Foundation Symposium</t>
  </si>
  <si>
    <t>Alcorn, Wade</t>
  </si>
  <si>
    <t>Segal, Daniel L.</t>
  </si>
  <si>
    <t>Hellman, Erik</t>
  </si>
  <si>
    <t>Couzin, Gradiva</t>
  </si>
  <si>
    <t>Mccormack, Joseph</t>
  </si>
  <si>
    <t>Culbertson, Melissa</t>
  </si>
  <si>
    <t>Abou-Saleh, Mohammed T.</t>
  </si>
  <si>
    <t>Lloyd, Chris</t>
  </si>
  <si>
    <t>Harris, Nick</t>
  </si>
  <si>
    <t>Palmer, Alan</t>
  </si>
  <si>
    <t>Devolder, Pierre</t>
  </si>
  <si>
    <t>Marin, Richard A.</t>
  </si>
  <si>
    <t>Fritz, Mark</t>
  </si>
  <si>
    <t>Hanna, Heidi</t>
  </si>
  <si>
    <t>Bradt, George B.</t>
  </si>
  <si>
    <t>Bradbury, Alex</t>
  </si>
  <si>
    <t>Dellinger, Jeffrey K.</t>
  </si>
  <si>
    <t>Alexander, Michael</t>
  </si>
  <si>
    <t>Anderzhon, Jeffrey W.</t>
  </si>
  <si>
    <t>Van Nunen, A.</t>
  </si>
  <si>
    <t>Stafford, Diane</t>
  </si>
  <si>
    <t>Evans, Suzanne</t>
  </si>
  <si>
    <t>Joyce, Kelly</t>
  </si>
  <si>
    <t>Dresner, Steven</t>
  </si>
  <si>
    <t>Cramer, Kathryn D.</t>
  </si>
  <si>
    <t>Ambachtsheer, Keith P.</t>
  </si>
  <si>
    <t>Qualls, Sara H.</t>
  </si>
  <si>
    <t>Math Forum</t>
  </si>
  <si>
    <t>Winston, Wayne L.</t>
  </si>
  <si>
    <t>AU</t>
  </si>
</sst>
</file>

<file path=xl/styles.xml><?xml version="1.0" encoding="utf-8"?>
<styleSheet xmlns="http://schemas.openxmlformats.org/spreadsheetml/2006/main">
  <numFmts count="11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mm/dd/yy;@"/>
    <numFmt numFmtId="166" formatCode="_(#,##0.00_);\(#,##0.00\);_(&quot;-&quot;_);\ _(@_)"/>
    <numFmt numFmtId="167" formatCode="_(#,##0_);\(#,##0\);_(&quot;-&quot;_);\ _(@_)"/>
    <numFmt numFmtId="168" formatCode="0%;\(0%\)"/>
    <numFmt numFmtId="169" formatCode="&quot;$&quot;* #,##0.00;&quot;$&quot;* \(#,##0.00\)"/>
    <numFmt numFmtId="170" formatCode="mmm\-yy&quot; Sales&quot;"/>
    <numFmt numFmtId="171" formatCode="[$-409]mmm\-yy;@"/>
    <numFmt numFmtId="172" formatCode="_(* #,##0.0000_);_(* \(#,##0.0000\);_(* &quot;-&quot;??_);_(@_)"/>
  </numFmts>
  <fonts count="6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">
    <xf numFmtId="0" fontId="0" fillId="0" borderId="0" xfId="0"/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wrapText="1"/>
    </xf>
    <xf numFmtId="0" fontId="2" fillId="0" borderId="0" xfId="0" applyFont="1" applyFill="1"/>
    <xf numFmtId="44" fontId="2" fillId="0" borderId="0" xfId="2" applyFont="1"/>
    <xf numFmtId="164" fontId="3" fillId="0" borderId="1" xfId="1" applyNumberFormat="1" applyFont="1" applyBorder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Fill="1" applyAlignment="1">
      <alignment horizontal="left"/>
    </xf>
    <xf numFmtId="165" fontId="2" fillId="0" borderId="0" xfId="0" applyNumberFormat="1" applyFont="1" applyFill="1" applyAlignment="1">
      <alignment horizontal="left"/>
    </xf>
    <xf numFmtId="0" fontId="3" fillId="0" borderId="0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2" xfId="0" applyFont="1" applyFill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3" fillId="0" borderId="0" xfId="0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wrapText="1"/>
    </xf>
    <xf numFmtId="0" fontId="2" fillId="0" borderId="0" xfId="0" applyFont="1" applyAlignment="1">
      <alignment horizontal="left"/>
    </xf>
    <xf numFmtId="165" fontId="2" fillId="0" borderId="0" xfId="0" applyNumberFormat="1" applyFont="1" applyFill="1"/>
    <xf numFmtId="166" fontId="2" fillId="0" borderId="0" xfId="0" applyNumberFormat="1" applyFont="1" applyFill="1"/>
    <xf numFmtId="168" fontId="2" fillId="0" borderId="0" xfId="0" applyNumberFormat="1" applyFont="1" applyFill="1"/>
    <xf numFmtId="0" fontId="3" fillId="0" borderId="1" xfId="0" applyFont="1" applyBorder="1" applyAlignment="1">
      <alignment horizontal="left" wrapText="1"/>
    </xf>
    <xf numFmtId="169" fontId="3" fillId="0" borderId="1" xfId="1" applyNumberFormat="1" applyFont="1" applyBorder="1" applyAlignment="1">
      <alignment wrapText="1"/>
    </xf>
    <xf numFmtId="166" fontId="3" fillId="0" borderId="2" xfId="0" applyNumberFormat="1" applyFont="1" applyFill="1" applyBorder="1" applyAlignment="1">
      <alignment horizontal="left" wrapText="1"/>
    </xf>
    <xf numFmtId="167" fontId="2" fillId="0" borderId="0" xfId="0" applyNumberFormat="1" applyFont="1" applyFill="1"/>
    <xf numFmtId="170" fontId="2" fillId="0" borderId="0" xfId="0" applyNumberFormat="1" applyFont="1" applyFill="1" applyAlignment="1">
      <alignment horizontal="left"/>
    </xf>
    <xf numFmtId="49" fontId="2" fillId="0" borderId="0" xfId="0" applyNumberFormat="1" applyFont="1" applyFill="1" applyAlignment="1">
      <alignment horizontal="left"/>
    </xf>
    <xf numFmtId="49" fontId="2" fillId="0" borderId="0" xfId="0" applyNumberFormat="1" applyFont="1" applyAlignment="1">
      <alignment horizontal="left"/>
    </xf>
    <xf numFmtId="165" fontId="2" fillId="0" borderId="0" xfId="0" applyNumberFormat="1" applyFont="1" applyFill="1" applyBorder="1" applyAlignment="1">
      <alignment horizontal="left"/>
    </xf>
    <xf numFmtId="167" fontId="2" fillId="0" borderId="0" xfId="2" applyNumberFormat="1" applyFont="1" applyAlignment="1">
      <alignment horizontal="right"/>
    </xf>
    <xf numFmtId="167" fontId="2" fillId="0" borderId="0" xfId="2" applyNumberFormat="1" applyFont="1"/>
    <xf numFmtId="166" fontId="2" fillId="0" borderId="0" xfId="0" applyNumberFormat="1" applyFont="1" applyAlignment="1">
      <alignment wrapText="1"/>
    </xf>
    <xf numFmtId="172" fontId="2" fillId="0" borderId="0" xfId="4" applyNumberFormat="1" applyFont="1" applyAlignment="1">
      <alignment horizontal="left"/>
    </xf>
    <xf numFmtId="172" fontId="2" fillId="0" borderId="0" xfId="4" applyNumberFormat="1" applyFont="1" applyAlignment="1">
      <alignment wrapText="1"/>
    </xf>
    <xf numFmtId="172" fontId="3" fillId="0" borderId="3" xfId="4" applyNumberFormat="1" applyFont="1" applyFill="1" applyBorder="1" applyAlignment="1">
      <alignment horizontal="left" wrapText="1"/>
    </xf>
    <xf numFmtId="172" fontId="2" fillId="0" borderId="0" xfId="4" applyNumberFormat="1" applyFont="1" applyFill="1"/>
    <xf numFmtId="171" fontId="2" fillId="0" borderId="0" xfId="0" applyNumberFormat="1" applyFont="1" applyFill="1" applyAlignment="1">
      <alignment horizontal="left"/>
    </xf>
  </cellXfs>
  <cellStyles count="5">
    <cellStyle name="Comma" xfId="4" builtinId="3"/>
    <cellStyle name="Comma 2" xfId="1"/>
    <cellStyle name="Currency 2" xfId="2"/>
    <cellStyle name="Normal" xfId="0" builtinId="0"/>
    <cellStyle name="Percent 2" xfId="3"/>
  </cellStyles>
  <dxfs count="0"/>
  <tableStyles count="0" defaultTableStyle="TableStyleMedium9" defaultPivotStyle="PivotStyleLight16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AQ311"/>
  <sheetViews>
    <sheetView tabSelected="1" workbookViewId="0">
      <pane ySplit="6" topLeftCell="A7" activePane="bottomLeft" state="frozen"/>
      <selection pane="bottomLeft" activeCell="A7" sqref="A7"/>
    </sheetView>
  </sheetViews>
  <sheetFormatPr defaultColWidth="13.28515625" defaultRowHeight="12.75"/>
  <cols>
    <col min="1" max="1" width="23.28515625" style="1" customWidth="1"/>
    <col min="2" max="2" width="9.28515625" style="7" customWidth="1"/>
    <col min="3" max="3" width="15.5703125" style="1" customWidth="1"/>
    <col min="4" max="4" width="16.42578125" style="1" bestFit="1" customWidth="1"/>
    <col min="5" max="5" width="10" style="1" bestFit="1" customWidth="1"/>
    <col min="6" max="6" width="12.5703125" style="1" customWidth="1"/>
    <col min="7" max="7" width="10" style="1" customWidth="1"/>
    <col min="8" max="8" width="8.85546875" style="1" customWidth="1"/>
    <col min="9" max="9" width="9.85546875" style="1" customWidth="1"/>
    <col min="10" max="10" width="9.5703125" style="1" customWidth="1"/>
    <col min="11" max="11" width="14.140625" style="1" bestFit="1" customWidth="1"/>
    <col min="12" max="12" width="12" style="1" customWidth="1"/>
    <col min="13" max="13" width="13.28515625" style="1" customWidth="1"/>
    <col min="14" max="14" width="32.42578125" style="1" bestFit="1" customWidth="1"/>
    <col min="15" max="15" width="23.28515625" style="1" bestFit="1" customWidth="1"/>
    <col min="16" max="18" width="7" style="1" customWidth="1"/>
    <col min="19" max="19" width="7.28515625" style="1" customWidth="1"/>
    <col min="20" max="20" width="8.5703125" style="1" customWidth="1"/>
    <col min="21" max="21" width="7.5703125" style="1" bestFit="1" customWidth="1"/>
    <col min="22" max="23" width="9.85546875" style="1" customWidth="1"/>
    <col min="24" max="24" width="8.140625" style="1" customWidth="1"/>
    <col min="25" max="25" width="5.7109375" style="1" customWidth="1"/>
    <col min="26" max="26" width="9.28515625" style="1" customWidth="1"/>
    <col min="27" max="27" width="5.85546875" style="1" customWidth="1"/>
    <col min="28" max="28" width="8.140625" style="1" customWidth="1"/>
    <col min="29" max="29" width="10.42578125" style="1" customWidth="1"/>
    <col min="30" max="30" width="13.140625" style="1" customWidth="1"/>
    <col min="31" max="32" width="13.28515625" style="1" customWidth="1"/>
    <col min="33" max="33" width="7" style="1" customWidth="1"/>
    <col min="34" max="34" width="7.140625" style="1" customWidth="1"/>
    <col min="35" max="35" width="6.5703125" style="1" customWidth="1"/>
    <col min="36" max="36" width="6.42578125" style="1" customWidth="1"/>
    <col min="37" max="37" width="7.28515625" style="1" customWidth="1"/>
    <col min="38" max="38" width="6.140625" style="1" customWidth="1"/>
    <col min="39" max="39" width="6.28515625" style="1" customWidth="1"/>
    <col min="40" max="40" width="6.5703125" style="1" customWidth="1"/>
    <col min="41" max="41" width="6.85546875" style="1" customWidth="1"/>
    <col min="42" max="42" width="12.140625" style="1" customWidth="1"/>
    <col min="43" max="43" width="10.28515625" style="1" customWidth="1"/>
    <col min="44" max="16384" width="13.28515625" style="1"/>
  </cols>
  <sheetData>
    <row r="1" spans="1:43" s="11" customFormat="1" ht="60" customHeight="1" thickBot="1">
      <c r="A1" s="16" t="s">
        <v>0</v>
      </c>
      <c r="B1" s="17" t="s">
        <v>1</v>
      </c>
      <c r="C1" s="17" t="s">
        <v>2</v>
      </c>
      <c r="D1" s="17" t="s">
        <v>3</v>
      </c>
      <c r="E1" s="17" t="s">
        <v>6</v>
      </c>
      <c r="F1" s="17" t="s">
        <v>7</v>
      </c>
      <c r="G1" s="17" t="s">
        <v>4</v>
      </c>
      <c r="H1" s="17" t="s">
        <v>5</v>
      </c>
      <c r="I1" s="17" t="s">
        <v>8</v>
      </c>
      <c r="J1" s="18" t="s">
        <v>9</v>
      </c>
      <c r="K1" s="10"/>
      <c r="N1" s="10"/>
      <c r="O1" s="10"/>
      <c r="P1" s="10"/>
      <c r="Q1" s="10"/>
      <c r="R1" s="10"/>
      <c r="S1" s="10"/>
      <c r="T1" s="10"/>
      <c r="U1" s="10"/>
      <c r="V1" s="10"/>
    </row>
    <row r="2" spans="1:43" s="20" customFormat="1">
      <c r="A2" s="28">
        <f>E2</f>
        <v>41699</v>
      </c>
      <c r="B2" s="39">
        <v>41702</v>
      </c>
      <c r="C2" s="8" t="s">
        <v>10</v>
      </c>
      <c r="D2" s="8" t="s">
        <v>11</v>
      </c>
      <c r="E2" s="9">
        <f>DATE(YEAR(B2),MONTH(B2),1)</f>
        <v>41699</v>
      </c>
      <c r="F2" s="9">
        <f>DATE(YEAR(E2),MONTH(E2)+1,0)</f>
        <v>41729</v>
      </c>
      <c r="G2" s="29" t="s">
        <v>67</v>
      </c>
      <c r="H2" s="8" t="s">
        <v>12</v>
      </c>
      <c r="I2" s="30" t="s">
        <v>11</v>
      </c>
      <c r="J2" s="20" t="s">
        <v>13</v>
      </c>
      <c r="K2" s="31"/>
      <c r="AQ2" s="35"/>
    </row>
    <row r="3" spans="1:43" ht="13.5" thickBot="1">
      <c r="AF3" s="34"/>
      <c r="AQ3" s="36"/>
    </row>
    <row r="4" spans="1:43" s="15" customFormat="1" hidden="1">
      <c r="A4" s="15" t="s">
        <v>62</v>
      </c>
      <c r="B4" s="15" t="s">
        <v>54</v>
      </c>
      <c r="C4" s="15" t="s">
        <v>68</v>
      </c>
      <c r="D4" s="15" t="s">
        <v>73</v>
      </c>
      <c r="E4" s="15" t="s">
        <v>55</v>
      </c>
      <c r="F4" s="15" t="s">
        <v>64</v>
      </c>
      <c r="G4" s="15" t="s">
        <v>75</v>
      </c>
      <c r="J4" s="15" t="s">
        <v>65</v>
      </c>
      <c r="K4" s="15" t="s">
        <v>56</v>
      </c>
      <c r="N4" s="15" t="s">
        <v>57</v>
      </c>
      <c r="O4" s="15" t="s">
        <v>58</v>
      </c>
      <c r="S4" s="15" t="s">
        <v>66</v>
      </c>
      <c r="T4" s="15" t="s">
        <v>59</v>
      </c>
      <c r="U4" s="15" t="s">
        <v>60</v>
      </c>
      <c r="Y4" s="15" t="s">
        <v>53</v>
      </c>
      <c r="Z4" s="15" t="s">
        <v>69</v>
      </c>
      <c r="AB4" s="15" t="s">
        <v>61</v>
      </c>
      <c r="AC4" s="15" t="s">
        <v>71</v>
      </c>
      <c r="AF4" s="15" t="s">
        <v>70</v>
      </c>
      <c r="AQ4" s="15" t="s">
        <v>74</v>
      </c>
    </row>
    <row r="5" spans="1:43" s="15" customFormat="1" ht="13.5" hidden="1" thickBot="1">
      <c r="A5" s="15">
        <f t="shared" ref="A5:F5" ca="1" si="0">+COLUMN(INDIRECT(A4&amp;"1"))</f>
        <v>10</v>
      </c>
      <c r="B5" s="15">
        <f t="shared" ca="1" si="0"/>
        <v>1</v>
      </c>
      <c r="C5" s="15">
        <f t="shared" ca="1" si="0"/>
        <v>2</v>
      </c>
      <c r="D5" s="15">
        <f t="shared" ca="1" si="0"/>
        <v>3</v>
      </c>
      <c r="E5" s="15">
        <f t="shared" ca="1" si="0"/>
        <v>12</v>
      </c>
      <c r="F5" s="15">
        <f t="shared" ca="1" si="0"/>
        <v>11</v>
      </c>
      <c r="G5" s="15">
        <f ca="1">+COLUMN(INDIRECT(G4&amp;"1"))</f>
        <v>77</v>
      </c>
      <c r="J5" s="15">
        <f ca="1">+COLUMN(INDIRECT(J4&amp;"1"))</f>
        <v>18</v>
      </c>
      <c r="K5" s="15">
        <f ca="1">+COLUMN(INDIRECT(K4&amp;"1"))</f>
        <v>19</v>
      </c>
      <c r="N5" s="15">
        <f ca="1">+COLUMN(INDIRECT(N4&amp;"1"))</f>
        <v>20</v>
      </c>
      <c r="O5" s="15">
        <f ca="1">+COLUMN(INDIRECT(O4&amp;"1"))</f>
        <v>21</v>
      </c>
      <c r="S5" s="15">
        <f ca="1">+COLUMN(INDIRECT(S4&amp;"1"))</f>
        <v>23</v>
      </c>
      <c r="T5" s="15">
        <f ca="1">+COLUMN(INDIRECT(T4&amp;"1"))</f>
        <v>24</v>
      </c>
      <c r="U5" s="15">
        <f ca="1">+COLUMN(INDIRECT(U4&amp;"1"))</f>
        <v>25</v>
      </c>
      <c r="Y5" s="15">
        <f ca="1">+COLUMN(INDIRECT(Y4&amp;"1"))</f>
        <v>13</v>
      </c>
      <c r="Z5" s="15">
        <f ca="1">+COLUMN(INDIRECT(Z4&amp;"1"))</f>
        <v>29</v>
      </c>
      <c r="AB5" s="15">
        <f ca="1">+COLUMN(INDIRECT(AB4&amp;"1"))</f>
        <v>26</v>
      </c>
      <c r="AC5" s="15">
        <f ca="1">+COLUMN(INDIRECT(AC4&amp;"1"))</f>
        <v>44</v>
      </c>
      <c r="AF5" s="15">
        <f ca="1">+COLUMN(INDIRECT(AF4&amp;"1"))</f>
        <v>43</v>
      </c>
      <c r="AQ5" s="15">
        <f ca="1">+COLUMN(INDIRECT(AQ4&amp;"1"))</f>
        <v>81</v>
      </c>
    </row>
    <row r="6" spans="1:43" s="13" customFormat="1" ht="51.75" thickBot="1">
      <c r="A6" s="12" t="s">
        <v>63</v>
      </c>
      <c r="B6" s="12" t="s">
        <v>14</v>
      </c>
      <c r="C6" s="12" t="s">
        <v>15</v>
      </c>
      <c r="D6" s="12" t="s">
        <v>16</v>
      </c>
      <c r="E6" s="12" t="s">
        <v>17</v>
      </c>
      <c r="F6" s="12" t="s">
        <v>18</v>
      </c>
      <c r="G6" s="12" t="s">
        <v>19</v>
      </c>
      <c r="H6" s="12" t="s">
        <v>20</v>
      </c>
      <c r="I6" s="12" t="s">
        <v>21</v>
      </c>
      <c r="J6" s="12" t="s">
        <v>22</v>
      </c>
      <c r="K6" s="12" t="s">
        <v>23</v>
      </c>
      <c r="L6" s="12" t="s">
        <v>24</v>
      </c>
      <c r="M6" s="12" t="s">
        <v>25</v>
      </c>
      <c r="N6" s="12" t="s">
        <v>26</v>
      </c>
      <c r="O6" s="12" t="s">
        <v>27</v>
      </c>
      <c r="P6" s="12" t="s">
        <v>28</v>
      </c>
      <c r="Q6" s="12" t="s">
        <v>29</v>
      </c>
      <c r="R6" s="12" t="s">
        <v>30</v>
      </c>
      <c r="S6" s="12" t="s">
        <v>31</v>
      </c>
      <c r="T6" s="12" t="s">
        <v>32</v>
      </c>
      <c r="U6" s="12" t="s">
        <v>33</v>
      </c>
      <c r="V6" s="12" t="s">
        <v>34</v>
      </c>
      <c r="W6" s="12" t="s">
        <v>35</v>
      </c>
      <c r="X6" s="12" t="s">
        <v>8</v>
      </c>
      <c r="Y6" s="12" t="s">
        <v>9</v>
      </c>
      <c r="Z6" s="26" t="s">
        <v>36</v>
      </c>
      <c r="AA6" s="12" t="s">
        <v>37</v>
      </c>
      <c r="AB6" s="12" t="s">
        <v>38</v>
      </c>
      <c r="AC6" s="12" t="s">
        <v>39</v>
      </c>
      <c r="AD6" s="12" t="s">
        <v>40</v>
      </c>
      <c r="AE6" s="12" t="s">
        <v>41</v>
      </c>
      <c r="AF6" s="12" t="s">
        <v>42</v>
      </c>
      <c r="AG6" s="12" t="s">
        <v>43</v>
      </c>
      <c r="AH6" s="12" t="s">
        <v>44</v>
      </c>
      <c r="AI6" s="12" t="s">
        <v>45</v>
      </c>
      <c r="AJ6" s="12" t="s">
        <v>46</v>
      </c>
      <c r="AK6" s="12" t="s">
        <v>47</v>
      </c>
      <c r="AL6" s="12" t="s">
        <v>48</v>
      </c>
      <c r="AM6" s="12" t="s">
        <v>49</v>
      </c>
      <c r="AN6" s="12" t="s">
        <v>50</v>
      </c>
      <c r="AO6" s="12" t="s">
        <v>51</v>
      </c>
      <c r="AP6" s="12" t="s">
        <v>52</v>
      </c>
      <c r="AQ6" s="37" t="s">
        <v>72</v>
      </c>
    </row>
    <row r="7" spans="1:43" s="13" customFormat="1">
      <c r="A7" s="4" t="s">
        <v>76</v>
      </c>
      <c r="B7" s="8">
        <v>63</v>
      </c>
      <c r="C7" s="4" t="s">
        <v>77</v>
      </c>
      <c r="D7" s="4" t="s">
        <v>102</v>
      </c>
      <c r="E7" s="21">
        <v>41708</v>
      </c>
      <c r="F7" s="4" t="s">
        <v>127</v>
      </c>
      <c r="G7" s="4" t="s">
        <v>173</v>
      </c>
      <c r="H7" s="14"/>
      <c r="I7" s="14"/>
      <c r="J7" s="4" t="s">
        <v>177</v>
      </c>
      <c r="K7" s="4" t="s">
        <v>178</v>
      </c>
      <c r="L7" s="14"/>
      <c r="M7" s="14"/>
      <c r="N7" s="4" t="s">
        <v>337</v>
      </c>
      <c r="O7" s="4" t="s">
        <v>482</v>
      </c>
      <c r="P7" s="14"/>
      <c r="Q7" s="14"/>
      <c r="R7" s="4"/>
      <c r="S7" s="27">
        <v>1</v>
      </c>
      <c r="T7" s="27">
        <v>0</v>
      </c>
      <c r="U7" s="27">
        <v>1</v>
      </c>
      <c r="V7" s="5"/>
      <c r="W7" s="5"/>
      <c r="X7" s="32" t="str">
        <f>+$I$2</f>
        <v>02</v>
      </c>
      <c r="Y7" s="4" t="s">
        <v>13</v>
      </c>
      <c r="Z7" s="22">
        <v>26.990000000000002</v>
      </c>
      <c r="AA7" s="33" t="str">
        <f>+$G$2</f>
        <v>01</v>
      </c>
      <c r="AB7" s="4" t="s">
        <v>12</v>
      </c>
      <c r="AC7" s="23">
        <v>0.55000000000000004</v>
      </c>
      <c r="AD7" s="22">
        <f>IF(AF7="",0,AF7+AE7)</f>
        <v>12.15</v>
      </c>
      <c r="AE7" s="22">
        <f>IF(T7=0,0,-1*AF7)</f>
        <v>0</v>
      </c>
      <c r="AF7" s="22">
        <v>12.15</v>
      </c>
      <c r="AG7" s="14"/>
      <c r="AH7" s="14"/>
      <c r="AI7" s="14"/>
      <c r="AJ7" s="14"/>
      <c r="AK7" s="14"/>
      <c r="AL7" s="14"/>
      <c r="AM7" s="14"/>
      <c r="AN7" s="14"/>
      <c r="AO7" s="14"/>
      <c r="AP7" s="22">
        <f>+AF7</f>
        <v>12.15</v>
      </c>
      <c r="AQ7" s="38">
        <v>0</v>
      </c>
    </row>
    <row r="8" spans="1:43" s="13" customFormat="1">
      <c r="A8" s="4" t="s">
        <v>76</v>
      </c>
      <c r="B8" s="8">
        <v>89</v>
      </c>
      <c r="C8" s="4" t="s">
        <v>78</v>
      </c>
      <c r="D8" s="4" t="s">
        <v>103</v>
      </c>
      <c r="E8" s="21">
        <v>41712</v>
      </c>
      <c r="F8" s="4" t="s">
        <v>128</v>
      </c>
      <c r="G8" s="4" t="s">
        <v>173</v>
      </c>
      <c r="H8" s="14"/>
      <c r="I8" s="14"/>
      <c r="J8" s="4" t="s">
        <v>177</v>
      </c>
      <c r="K8" s="4" t="s">
        <v>179</v>
      </c>
      <c r="L8" s="14"/>
      <c r="M8" s="14"/>
      <c r="N8" s="4" t="s">
        <v>338</v>
      </c>
      <c r="O8" s="4" t="s">
        <v>483</v>
      </c>
      <c r="P8" s="14"/>
      <c r="Q8" s="14"/>
      <c r="R8" s="4"/>
      <c r="S8" s="27">
        <v>1</v>
      </c>
      <c r="T8" s="27">
        <v>0</v>
      </c>
      <c r="U8" s="27">
        <v>1</v>
      </c>
      <c r="V8" s="5"/>
      <c r="W8" s="5"/>
      <c r="X8" s="32" t="str">
        <f t="shared" ref="X8:X71" si="1">+$I$2</f>
        <v>02</v>
      </c>
      <c r="Y8" s="4" t="s">
        <v>13</v>
      </c>
      <c r="Z8" s="22">
        <v>22.990000000000002</v>
      </c>
      <c r="AA8" s="33" t="str">
        <f t="shared" ref="AA8:AA71" si="2">+$G$2</f>
        <v>01</v>
      </c>
      <c r="AB8" s="4" t="s">
        <v>12</v>
      </c>
      <c r="AC8" s="23">
        <v>0.55000000000000004</v>
      </c>
      <c r="AD8" s="22">
        <f t="shared" ref="AD8:AD71" si="3">IF(AF8="",0,AF8+AE8)</f>
        <v>10.35</v>
      </c>
      <c r="AE8" s="22">
        <f t="shared" ref="AE8:AE71" si="4">IF(T8=0,0,-1*AF8)</f>
        <v>0</v>
      </c>
      <c r="AF8" s="22">
        <v>10.35</v>
      </c>
      <c r="AG8" s="14"/>
      <c r="AH8" s="14"/>
      <c r="AI8" s="14"/>
      <c r="AJ8" s="14"/>
      <c r="AK8" s="14"/>
      <c r="AL8" s="14"/>
      <c r="AM8" s="14"/>
      <c r="AN8" s="14"/>
      <c r="AO8" s="14"/>
      <c r="AP8" s="22">
        <f t="shared" ref="AP8:AP71" si="5">+AF8</f>
        <v>10.35</v>
      </c>
      <c r="AQ8" s="38">
        <v>0</v>
      </c>
    </row>
    <row r="9" spans="1:43" s="13" customFormat="1">
      <c r="A9" s="4" t="s">
        <v>76</v>
      </c>
      <c r="B9" s="8">
        <v>153</v>
      </c>
      <c r="C9" s="4" t="s">
        <v>79</v>
      </c>
      <c r="D9" s="4" t="s">
        <v>104</v>
      </c>
      <c r="E9" s="21">
        <v>41725</v>
      </c>
      <c r="F9" s="4" t="s">
        <v>129</v>
      </c>
      <c r="G9" s="4" t="s">
        <v>173</v>
      </c>
      <c r="H9" s="14"/>
      <c r="I9" s="14"/>
      <c r="J9" s="4" t="s">
        <v>177</v>
      </c>
      <c r="K9" s="4" t="s">
        <v>180</v>
      </c>
      <c r="L9" s="14"/>
      <c r="M9" s="14"/>
      <c r="N9" s="4" t="s">
        <v>339</v>
      </c>
      <c r="O9" s="4" t="s">
        <v>484</v>
      </c>
      <c r="P9" s="14"/>
      <c r="Q9" s="14"/>
      <c r="R9" s="4"/>
      <c r="S9" s="27">
        <v>1</v>
      </c>
      <c r="T9" s="27">
        <v>0</v>
      </c>
      <c r="U9" s="27">
        <v>1</v>
      </c>
      <c r="V9" s="5"/>
      <c r="W9" s="5"/>
      <c r="X9" s="32" t="str">
        <f t="shared" si="1"/>
        <v>02</v>
      </c>
      <c r="Y9" s="4" t="s">
        <v>13</v>
      </c>
      <c r="Z9" s="22">
        <v>85</v>
      </c>
      <c r="AA9" s="33" t="str">
        <f t="shared" si="2"/>
        <v>01</v>
      </c>
      <c r="AB9" s="4" t="s">
        <v>12</v>
      </c>
      <c r="AC9" s="23">
        <v>0.35</v>
      </c>
      <c r="AD9" s="22">
        <f t="shared" si="3"/>
        <v>55.25</v>
      </c>
      <c r="AE9" s="22">
        <f t="shared" si="4"/>
        <v>0</v>
      </c>
      <c r="AF9" s="22">
        <v>55.25</v>
      </c>
      <c r="AG9" s="14"/>
      <c r="AH9" s="14"/>
      <c r="AI9" s="14"/>
      <c r="AJ9" s="14"/>
      <c r="AK9" s="14"/>
      <c r="AL9" s="14"/>
      <c r="AM9" s="14"/>
      <c r="AN9" s="14"/>
      <c r="AO9" s="14"/>
      <c r="AP9" s="22">
        <f t="shared" si="5"/>
        <v>55.25</v>
      </c>
      <c r="AQ9" s="38">
        <v>0</v>
      </c>
    </row>
    <row r="10" spans="1:43" s="13" customFormat="1">
      <c r="A10" s="4" t="s">
        <v>76</v>
      </c>
      <c r="B10" s="8">
        <v>284</v>
      </c>
      <c r="C10" s="4" t="s">
        <v>78</v>
      </c>
      <c r="D10" s="4" t="s">
        <v>103</v>
      </c>
      <c r="E10" s="21">
        <v>41712</v>
      </c>
      <c r="F10" s="4" t="s">
        <v>128</v>
      </c>
      <c r="G10" s="4" t="s">
        <v>173</v>
      </c>
      <c r="H10" s="14"/>
      <c r="I10" s="14"/>
      <c r="J10" s="4" t="s">
        <v>177</v>
      </c>
      <c r="K10" s="4" t="s">
        <v>181</v>
      </c>
      <c r="L10" s="14"/>
      <c r="M10" s="14"/>
      <c r="N10" s="4" t="s">
        <v>340</v>
      </c>
      <c r="O10" s="4" t="s">
        <v>485</v>
      </c>
      <c r="P10" s="14"/>
      <c r="Q10" s="14"/>
      <c r="R10" s="4"/>
      <c r="S10" s="27">
        <v>1</v>
      </c>
      <c r="T10" s="27">
        <v>0</v>
      </c>
      <c r="U10" s="27">
        <v>1</v>
      </c>
      <c r="V10" s="5"/>
      <c r="W10" s="5"/>
      <c r="X10" s="32" t="str">
        <f t="shared" si="1"/>
        <v>02</v>
      </c>
      <c r="Y10" s="4" t="s">
        <v>13</v>
      </c>
      <c r="Z10" s="22">
        <v>19.95</v>
      </c>
      <c r="AA10" s="33" t="str">
        <f t="shared" si="2"/>
        <v>01</v>
      </c>
      <c r="AB10" s="4" t="s">
        <v>12</v>
      </c>
      <c r="AC10" s="23">
        <v>0.55000000000000004</v>
      </c>
      <c r="AD10" s="22">
        <f t="shared" si="3"/>
        <v>8.98</v>
      </c>
      <c r="AE10" s="22">
        <f t="shared" si="4"/>
        <v>0</v>
      </c>
      <c r="AF10" s="22">
        <v>8.98</v>
      </c>
      <c r="AG10" s="14"/>
      <c r="AH10" s="14"/>
      <c r="AI10" s="14"/>
      <c r="AJ10" s="14"/>
      <c r="AK10" s="14"/>
      <c r="AL10" s="14"/>
      <c r="AM10" s="14"/>
      <c r="AN10" s="14"/>
      <c r="AO10" s="14"/>
      <c r="AP10" s="22">
        <f t="shared" si="5"/>
        <v>8.98</v>
      </c>
      <c r="AQ10" s="38">
        <v>0</v>
      </c>
    </row>
    <row r="11" spans="1:43" s="13" customFormat="1">
      <c r="A11" s="4" t="s">
        <v>76</v>
      </c>
      <c r="B11" s="8">
        <v>317</v>
      </c>
      <c r="C11" s="4" t="s">
        <v>80</v>
      </c>
      <c r="D11" s="4" t="s">
        <v>105</v>
      </c>
      <c r="E11" s="21">
        <v>41702</v>
      </c>
      <c r="F11" s="4" t="s">
        <v>130</v>
      </c>
      <c r="G11" s="4" t="s">
        <v>173</v>
      </c>
      <c r="H11" s="14"/>
      <c r="I11" s="14"/>
      <c r="J11" s="4" t="s">
        <v>177</v>
      </c>
      <c r="K11" s="4" t="s">
        <v>182</v>
      </c>
      <c r="L11" s="14"/>
      <c r="M11" s="14"/>
      <c r="N11" s="4" t="s">
        <v>341</v>
      </c>
      <c r="O11" s="4" t="s">
        <v>486</v>
      </c>
      <c r="P11" s="14"/>
      <c r="Q11" s="14"/>
      <c r="R11" s="4"/>
      <c r="S11" s="27">
        <v>1</v>
      </c>
      <c r="T11" s="27">
        <v>0</v>
      </c>
      <c r="U11" s="27">
        <v>1</v>
      </c>
      <c r="V11" s="5"/>
      <c r="W11" s="5"/>
      <c r="X11" s="32" t="str">
        <f t="shared" si="1"/>
        <v>02</v>
      </c>
      <c r="Y11" s="4" t="s">
        <v>13</v>
      </c>
      <c r="Z11" s="22">
        <v>49.99</v>
      </c>
      <c r="AA11" s="33" t="str">
        <f t="shared" si="2"/>
        <v>01</v>
      </c>
      <c r="AB11" s="4" t="s">
        <v>12</v>
      </c>
      <c r="AC11" s="23">
        <v>0.55000000000000004</v>
      </c>
      <c r="AD11" s="22">
        <f t="shared" si="3"/>
        <v>22.5</v>
      </c>
      <c r="AE11" s="22">
        <f t="shared" si="4"/>
        <v>0</v>
      </c>
      <c r="AF11" s="22">
        <v>22.5</v>
      </c>
      <c r="AG11" s="14"/>
      <c r="AH11" s="14"/>
      <c r="AI11" s="14"/>
      <c r="AJ11" s="14"/>
      <c r="AK11" s="14"/>
      <c r="AL11" s="14"/>
      <c r="AM11" s="14"/>
      <c r="AN11" s="14"/>
      <c r="AO11" s="14"/>
      <c r="AP11" s="22">
        <f t="shared" si="5"/>
        <v>22.5</v>
      </c>
      <c r="AQ11" s="38">
        <v>0</v>
      </c>
    </row>
    <row r="12" spans="1:43" s="13" customFormat="1">
      <c r="A12" s="4" t="s">
        <v>76</v>
      </c>
      <c r="B12" s="8">
        <v>591</v>
      </c>
      <c r="C12" s="4" t="s">
        <v>81</v>
      </c>
      <c r="D12" s="4" t="s">
        <v>106</v>
      </c>
      <c r="E12" s="21">
        <v>41708</v>
      </c>
      <c r="F12" s="4" t="s">
        <v>131</v>
      </c>
      <c r="G12" s="4" t="s">
        <v>173</v>
      </c>
      <c r="H12" s="14"/>
      <c r="I12" s="14"/>
      <c r="J12" s="4" t="s">
        <v>177</v>
      </c>
      <c r="K12" s="4" t="s">
        <v>182</v>
      </c>
      <c r="L12" s="14"/>
      <c r="M12" s="14"/>
      <c r="N12" s="4" t="s">
        <v>341</v>
      </c>
      <c r="O12" s="4" t="s">
        <v>486</v>
      </c>
      <c r="P12" s="14"/>
      <c r="Q12" s="14"/>
      <c r="R12" s="4"/>
      <c r="S12" s="27">
        <v>1</v>
      </c>
      <c r="T12" s="27">
        <v>0</v>
      </c>
      <c r="U12" s="27">
        <v>1</v>
      </c>
      <c r="V12" s="5"/>
      <c r="W12" s="5"/>
      <c r="X12" s="32" t="str">
        <f t="shared" si="1"/>
        <v>02</v>
      </c>
      <c r="Y12" s="4" t="s">
        <v>13</v>
      </c>
      <c r="Z12" s="22">
        <v>49.99</v>
      </c>
      <c r="AA12" s="33" t="str">
        <f t="shared" si="2"/>
        <v>01</v>
      </c>
      <c r="AB12" s="4" t="s">
        <v>12</v>
      </c>
      <c r="AC12" s="23">
        <v>0.55000000000000004</v>
      </c>
      <c r="AD12" s="22">
        <f t="shared" si="3"/>
        <v>22.5</v>
      </c>
      <c r="AE12" s="22">
        <f t="shared" si="4"/>
        <v>0</v>
      </c>
      <c r="AF12" s="22">
        <v>22.5</v>
      </c>
      <c r="AG12" s="14"/>
      <c r="AH12" s="14"/>
      <c r="AI12" s="14"/>
      <c r="AJ12" s="14"/>
      <c r="AK12" s="14"/>
      <c r="AL12" s="14"/>
      <c r="AM12" s="14"/>
      <c r="AN12" s="14"/>
      <c r="AO12" s="14"/>
      <c r="AP12" s="22">
        <f t="shared" si="5"/>
        <v>22.5</v>
      </c>
      <c r="AQ12" s="38">
        <v>0</v>
      </c>
    </row>
    <row r="13" spans="1:43" s="13" customFormat="1">
      <c r="A13" s="4" t="s">
        <v>76</v>
      </c>
      <c r="B13" s="8">
        <v>592</v>
      </c>
      <c r="C13" s="4" t="s">
        <v>81</v>
      </c>
      <c r="D13" s="4" t="s">
        <v>106</v>
      </c>
      <c r="E13" s="21">
        <v>41708</v>
      </c>
      <c r="F13" s="4" t="s">
        <v>131</v>
      </c>
      <c r="G13" s="4" t="s">
        <v>173</v>
      </c>
      <c r="H13" s="14"/>
      <c r="I13" s="14"/>
      <c r="J13" s="4" t="s">
        <v>177</v>
      </c>
      <c r="K13" s="4" t="s">
        <v>183</v>
      </c>
      <c r="L13" s="14"/>
      <c r="M13" s="14"/>
      <c r="N13" s="4" t="s">
        <v>342</v>
      </c>
      <c r="O13" s="4" t="s">
        <v>487</v>
      </c>
      <c r="P13" s="14"/>
      <c r="Q13" s="14"/>
      <c r="R13" s="4"/>
      <c r="S13" s="27">
        <v>1</v>
      </c>
      <c r="T13" s="27">
        <v>0</v>
      </c>
      <c r="U13" s="27">
        <v>1</v>
      </c>
      <c r="V13" s="5"/>
      <c r="W13" s="5"/>
      <c r="X13" s="32" t="str">
        <f t="shared" si="1"/>
        <v>02</v>
      </c>
      <c r="Y13" s="4" t="s">
        <v>13</v>
      </c>
      <c r="Z13" s="22">
        <v>39.99</v>
      </c>
      <c r="AA13" s="33" t="str">
        <f t="shared" si="2"/>
        <v>01</v>
      </c>
      <c r="AB13" s="4" t="s">
        <v>12</v>
      </c>
      <c r="AC13" s="23">
        <v>0.55000000000000004</v>
      </c>
      <c r="AD13" s="22">
        <f t="shared" si="3"/>
        <v>18</v>
      </c>
      <c r="AE13" s="22">
        <f t="shared" si="4"/>
        <v>0</v>
      </c>
      <c r="AF13" s="22">
        <v>18</v>
      </c>
      <c r="AG13" s="14"/>
      <c r="AH13" s="14"/>
      <c r="AI13" s="14"/>
      <c r="AJ13" s="14"/>
      <c r="AK13" s="14"/>
      <c r="AL13" s="14"/>
      <c r="AM13" s="14"/>
      <c r="AN13" s="14"/>
      <c r="AO13" s="14"/>
      <c r="AP13" s="22">
        <f t="shared" si="5"/>
        <v>18</v>
      </c>
      <c r="AQ13" s="38">
        <v>0</v>
      </c>
    </row>
    <row r="14" spans="1:43" s="13" customFormat="1">
      <c r="A14" s="4" t="s">
        <v>76</v>
      </c>
      <c r="B14" s="8">
        <v>919</v>
      </c>
      <c r="C14" s="4" t="s">
        <v>80</v>
      </c>
      <c r="D14" s="4" t="s">
        <v>105</v>
      </c>
      <c r="E14" s="21">
        <v>41711</v>
      </c>
      <c r="F14" s="4" t="s">
        <v>132</v>
      </c>
      <c r="G14" s="4" t="s">
        <v>173</v>
      </c>
      <c r="H14" s="14"/>
      <c r="I14" s="14"/>
      <c r="J14" s="4" t="s">
        <v>177</v>
      </c>
      <c r="K14" s="4" t="s">
        <v>184</v>
      </c>
      <c r="L14" s="14"/>
      <c r="M14" s="14"/>
      <c r="N14" s="4" t="s">
        <v>343</v>
      </c>
      <c r="O14" s="4" t="s">
        <v>488</v>
      </c>
      <c r="P14" s="14"/>
      <c r="Q14" s="14"/>
      <c r="R14" s="4"/>
      <c r="S14" s="27">
        <v>1</v>
      </c>
      <c r="T14" s="27">
        <v>0</v>
      </c>
      <c r="U14" s="27">
        <v>1</v>
      </c>
      <c r="V14" s="5"/>
      <c r="W14" s="5"/>
      <c r="X14" s="32" t="str">
        <f t="shared" si="1"/>
        <v>02</v>
      </c>
      <c r="Y14" s="4" t="s">
        <v>13</v>
      </c>
      <c r="Z14" s="22">
        <v>19.990000000000002</v>
      </c>
      <c r="AA14" s="33" t="str">
        <f t="shared" si="2"/>
        <v>01</v>
      </c>
      <c r="AB14" s="4" t="s">
        <v>12</v>
      </c>
      <c r="AC14" s="23">
        <v>0.55000000000000004</v>
      </c>
      <c r="AD14" s="22">
        <f t="shared" si="3"/>
        <v>9</v>
      </c>
      <c r="AE14" s="22">
        <f t="shared" si="4"/>
        <v>0</v>
      </c>
      <c r="AF14" s="22">
        <v>9</v>
      </c>
      <c r="AG14" s="14"/>
      <c r="AH14" s="14"/>
      <c r="AI14" s="14"/>
      <c r="AJ14" s="14"/>
      <c r="AK14" s="14"/>
      <c r="AL14" s="14"/>
      <c r="AM14" s="14"/>
      <c r="AN14" s="14"/>
      <c r="AO14" s="14"/>
      <c r="AP14" s="22">
        <f t="shared" si="5"/>
        <v>9</v>
      </c>
      <c r="AQ14" s="38">
        <v>0</v>
      </c>
    </row>
    <row r="15" spans="1:43" s="13" customFormat="1">
      <c r="A15" s="4" t="s">
        <v>76</v>
      </c>
      <c r="B15" s="8">
        <v>1127</v>
      </c>
      <c r="C15" s="4" t="s">
        <v>78</v>
      </c>
      <c r="D15" s="4" t="s">
        <v>103</v>
      </c>
      <c r="E15" s="21">
        <v>41701</v>
      </c>
      <c r="F15" s="4" t="s">
        <v>133</v>
      </c>
      <c r="G15" s="4" t="s">
        <v>173</v>
      </c>
      <c r="H15" s="14"/>
      <c r="I15" s="14"/>
      <c r="J15" s="4" t="s">
        <v>177</v>
      </c>
      <c r="K15" s="4" t="s">
        <v>185</v>
      </c>
      <c r="L15" s="14"/>
      <c r="M15" s="14"/>
      <c r="N15" s="4" t="s">
        <v>344</v>
      </c>
      <c r="O15" s="4" t="s">
        <v>489</v>
      </c>
      <c r="P15" s="14"/>
      <c r="Q15" s="14"/>
      <c r="R15" s="4"/>
      <c r="S15" s="27">
        <v>1</v>
      </c>
      <c r="T15" s="27">
        <v>0</v>
      </c>
      <c r="U15" s="27">
        <v>1</v>
      </c>
      <c r="V15" s="5"/>
      <c r="W15" s="5"/>
      <c r="X15" s="32" t="str">
        <f t="shared" si="1"/>
        <v>02</v>
      </c>
      <c r="Y15" s="4" t="s">
        <v>13</v>
      </c>
      <c r="Z15" s="22">
        <v>21.990000000000002</v>
      </c>
      <c r="AA15" s="33" t="str">
        <f t="shared" si="2"/>
        <v>01</v>
      </c>
      <c r="AB15" s="4" t="s">
        <v>12</v>
      </c>
      <c r="AC15" s="23">
        <v>0.55000000000000004</v>
      </c>
      <c r="AD15" s="22">
        <f t="shared" si="3"/>
        <v>9.9</v>
      </c>
      <c r="AE15" s="22">
        <f t="shared" si="4"/>
        <v>0</v>
      </c>
      <c r="AF15" s="22">
        <v>9.9</v>
      </c>
      <c r="AG15" s="14"/>
      <c r="AH15" s="14"/>
      <c r="AI15" s="14"/>
      <c r="AJ15" s="14"/>
      <c r="AK15" s="14"/>
      <c r="AL15" s="14"/>
      <c r="AM15" s="14"/>
      <c r="AN15" s="14"/>
      <c r="AO15" s="14"/>
      <c r="AP15" s="22">
        <f t="shared" si="5"/>
        <v>9.9</v>
      </c>
      <c r="AQ15" s="38">
        <v>0</v>
      </c>
    </row>
    <row r="16" spans="1:43" s="13" customFormat="1">
      <c r="A16" s="4" t="s">
        <v>76</v>
      </c>
      <c r="B16" s="8">
        <v>1401</v>
      </c>
      <c r="C16" s="4" t="s">
        <v>78</v>
      </c>
      <c r="D16" s="4" t="s">
        <v>103</v>
      </c>
      <c r="E16" s="21">
        <v>41712</v>
      </c>
      <c r="F16" s="4" t="s">
        <v>128</v>
      </c>
      <c r="G16" s="4" t="s">
        <v>173</v>
      </c>
      <c r="H16" s="14"/>
      <c r="I16" s="14"/>
      <c r="J16" s="4" t="s">
        <v>177</v>
      </c>
      <c r="K16" s="4" t="s">
        <v>186</v>
      </c>
      <c r="L16" s="14"/>
      <c r="M16" s="14"/>
      <c r="N16" s="4" t="s">
        <v>345</v>
      </c>
      <c r="O16" s="4" t="s">
        <v>490</v>
      </c>
      <c r="P16" s="14"/>
      <c r="Q16" s="14"/>
      <c r="R16" s="4"/>
      <c r="S16" s="27">
        <v>1</v>
      </c>
      <c r="T16" s="27">
        <v>0</v>
      </c>
      <c r="U16" s="27">
        <v>1</v>
      </c>
      <c r="V16" s="5"/>
      <c r="W16" s="5"/>
      <c r="X16" s="32" t="str">
        <f t="shared" si="1"/>
        <v>02</v>
      </c>
      <c r="Y16" s="4" t="s">
        <v>13</v>
      </c>
      <c r="Z16" s="22">
        <v>29.95</v>
      </c>
      <c r="AA16" s="33" t="str">
        <f t="shared" si="2"/>
        <v>01</v>
      </c>
      <c r="AB16" s="4" t="s">
        <v>12</v>
      </c>
      <c r="AC16" s="23">
        <v>0.55000000000000004</v>
      </c>
      <c r="AD16" s="22">
        <f t="shared" si="3"/>
        <v>13.48</v>
      </c>
      <c r="AE16" s="22">
        <f t="shared" si="4"/>
        <v>0</v>
      </c>
      <c r="AF16" s="22">
        <v>13.48</v>
      </c>
      <c r="AG16" s="14"/>
      <c r="AH16" s="14"/>
      <c r="AI16" s="14"/>
      <c r="AJ16" s="14"/>
      <c r="AK16" s="14"/>
      <c r="AL16" s="14"/>
      <c r="AM16" s="14"/>
      <c r="AN16" s="14"/>
      <c r="AO16" s="14"/>
      <c r="AP16" s="22">
        <f t="shared" si="5"/>
        <v>13.48</v>
      </c>
      <c r="AQ16" s="38">
        <v>0</v>
      </c>
    </row>
    <row r="17" spans="1:43" s="13" customFormat="1">
      <c r="A17" s="4" t="s">
        <v>76</v>
      </c>
      <c r="B17" s="8">
        <v>1774</v>
      </c>
      <c r="C17" s="4" t="s">
        <v>79</v>
      </c>
      <c r="D17" s="4" t="s">
        <v>104</v>
      </c>
      <c r="E17" s="21">
        <v>41725</v>
      </c>
      <c r="F17" s="4" t="s">
        <v>129</v>
      </c>
      <c r="G17" s="4" t="s">
        <v>173</v>
      </c>
      <c r="H17" s="14"/>
      <c r="I17" s="14"/>
      <c r="J17" s="4" t="s">
        <v>177</v>
      </c>
      <c r="K17" s="4" t="s">
        <v>187</v>
      </c>
      <c r="L17" s="14"/>
      <c r="M17" s="14"/>
      <c r="N17" s="4" t="s">
        <v>346</v>
      </c>
      <c r="O17" s="4" t="s">
        <v>491</v>
      </c>
      <c r="P17" s="14"/>
      <c r="Q17" s="14"/>
      <c r="R17" s="4"/>
      <c r="S17" s="27">
        <v>1</v>
      </c>
      <c r="T17" s="27">
        <v>0</v>
      </c>
      <c r="U17" s="27">
        <v>1</v>
      </c>
      <c r="V17" s="5"/>
      <c r="W17" s="5"/>
      <c r="X17" s="32" t="str">
        <f t="shared" si="1"/>
        <v>02</v>
      </c>
      <c r="Y17" s="4" t="s">
        <v>13</v>
      </c>
      <c r="Z17" s="22">
        <v>29</v>
      </c>
      <c r="AA17" s="33" t="str">
        <f t="shared" si="2"/>
        <v>01</v>
      </c>
      <c r="AB17" s="4" t="s">
        <v>12</v>
      </c>
      <c r="AC17" s="23">
        <v>0.35</v>
      </c>
      <c r="AD17" s="22">
        <f t="shared" si="3"/>
        <v>18.850000000000001</v>
      </c>
      <c r="AE17" s="22">
        <f t="shared" si="4"/>
        <v>0</v>
      </c>
      <c r="AF17" s="22">
        <v>18.850000000000001</v>
      </c>
      <c r="AG17" s="14"/>
      <c r="AH17" s="14"/>
      <c r="AI17" s="14"/>
      <c r="AJ17" s="14"/>
      <c r="AK17" s="14"/>
      <c r="AL17" s="14"/>
      <c r="AM17" s="14"/>
      <c r="AN17" s="14"/>
      <c r="AO17" s="14"/>
      <c r="AP17" s="22">
        <f t="shared" si="5"/>
        <v>18.850000000000001</v>
      </c>
      <c r="AQ17" s="38">
        <v>0</v>
      </c>
    </row>
    <row r="18" spans="1:43" s="13" customFormat="1">
      <c r="A18" s="4" t="s">
        <v>76</v>
      </c>
      <c r="B18" s="8">
        <v>2054</v>
      </c>
      <c r="C18" s="4" t="s">
        <v>81</v>
      </c>
      <c r="D18" s="4" t="s">
        <v>106</v>
      </c>
      <c r="E18" s="21">
        <v>41708</v>
      </c>
      <c r="F18" s="4" t="s">
        <v>131</v>
      </c>
      <c r="G18" s="4" t="s">
        <v>173</v>
      </c>
      <c r="H18" s="14"/>
      <c r="I18" s="14"/>
      <c r="J18" s="4" t="s">
        <v>177</v>
      </c>
      <c r="K18" s="4" t="s">
        <v>188</v>
      </c>
      <c r="L18" s="14"/>
      <c r="M18" s="14"/>
      <c r="N18" s="4" t="s">
        <v>347</v>
      </c>
      <c r="O18" s="4" t="s">
        <v>492</v>
      </c>
      <c r="P18" s="14"/>
      <c r="Q18" s="14"/>
      <c r="R18" s="4"/>
      <c r="S18" s="27">
        <v>1</v>
      </c>
      <c r="T18" s="27">
        <v>0</v>
      </c>
      <c r="U18" s="27">
        <v>1</v>
      </c>
      <c r="V18" s="5"/>
      <c r="W18" s="5"/>
      <c r="X18" s="32" t="str">
        <f t="shared" si="1"/>
        <v>02</v>
      </c>
      <c r="Y18" s="4" t="s">
        <v>13</v>
      </c>
      <c r="Z18" s="22">
        <v>22.990000000000002</v>
      </c>
      <c r="AA18" s="33" t="str">
        <f t="shared" si="2"/>
        <v>01</v>
      </c>
      <c r="AB18" s="4" t="s">
        <v>12</v>
      </c>
      <c r="AC18" s="23">
        <v>0.55000000000000004</v>
      </c>
      <c r="AD18" s="22">
        <f t="shared" si="3"/>
        <v>10.35</v>
      </c>
      <c r="AE18" s="22">
        <f t="shared" si="4"/>
        <v>0</v>
      </c>
      <c r="AF18" s="22">
        <v>10.35</v>
      </c>
      <c r="AG18" s="14"/>
      <c r="AH18" s="14"/>
      <c r="AI18" s="14"/>
      <c r="AJ18" s="14"/>
      <c r="AK18" s="14"/>
      <c r="AL18" s="14"/>
      <c r="AM18" s="14"/>
      <c r="AN18" s="14"/>
      <c r="AO18" s="14"/>
      <c r="AP18" s="22">
        <f t="shared" si="5"/>
        <v>10.35</v>
      </c>
      <c r="AQ18" s="38">
        <v>0</v>
      </c>
    </row>
    <row r="19" spans="1:43" s="13" customFormat="1">
      <c r="A19" s="4" t="s">
        <v>76</v>
      </c>
      <c r="B19" s="8">
        <v>2059</v>
      </c>
      <c r="C19" s="4" t="s">
        <v>79</v>
      </c>
      <c r="D19" s="4" t="s">
        <v>104</v>
      </c>
      <c r="E19" s="21">
        <v>41725</v>
      </c>
      <c r="F19" s="4" t="s">
        <v>129</v>
      </c>
      <c r="G19" s="4" t="s">
        <v>173</v>
      </c>
      <c r="H19" s="14"/>
      <c r="I19" s="14"/>
      <c r="J19" s="4" t="s">
        <v>177</v>
      </c>
      <c r="K19" s="4" t="s">
        <v>189</v>
      </c>
      <c r="L19" s="14"/>
      <c r="M19" s="14"/>
      <c r="N19" s="4" t="s">
        <v>348</v>
      </c>
      <c r="O19" s="4" t="s">
        <v>493</v>
      </c>
      <c r="P19" s="14"/>
      <c r="Q19" s="14"/>
      <c r="R19" s="4"/>
      <c r="S19" s="27">
        <v>1</v>
      </c>
      <c r="T19" s="27">
        <v>0</v>
      </c>
      <c r="U19" s="27">
        <v>1</v>
      </c>
      <c r="V19" s="5"/>
      <c r="W19" s="5"/>
      <c r="X19" s="32" t="str">
        <f t="shared" si="1"/>
        <v>02</v>
      </c>
      <c r="Y19" s="4" t="s">
        <v>13</v>
      </c>
      <c r="Z19" s="22">
        <v>119.95</v>
      </c>
      <c r="AA19" s="33" t="str">
        <f t="shared" si="2"/>
        <v>01</v>
      </c>
      <c r="AB19" s="4" t="s">
        <v>12</v>
      </c>
      <c r="AC19" s="23">
        <v>0.35</v>
      </c>
      <c r="AD19" s="22">
        <f t="shared" si="3"/>
        <v>77.97</v>
      </c>
      <c r="AE19" s="22">
        <f t="shared" si="4"/>
        <v>0</v>
      </c>
      <c r="AF19" s="22">
        <v>77.97</v>
      </c>
      <c r="AG19" s="14"/>
      <c r="AH19" s="14"/>
      <c r="AI19" s="14"/>
      <c r="AJ19" s="14"/>
      <c r="AK19" s="14"/>
      <c r="AL19" s="14"/>
      <c r="AM19" s="14"/>
      <c r="AN19" s="14"/>
      <c r="AO19" s="14"/>
      <c r="AP19" s="22">
        <f t="shared" si="5"/>
        <v>77.97</v>
      </c>
      <c r="AQ19" s="38">
        <v>0</v>
      </c>
    </row>
    <row r="20" spans="1:43" s="13" customFormat="1">
      <c r="A20" s="4" t="s">
        <v>76</v>
      </c>
      <c r="B20" s="8">
        <v>2214</v>
      </c>
      <c r="C20" s="4" t="s">
        <v>80</v>
      </c>
      <c r="D20" s="4" t="s">
        <v>105</v>
      </c>
      <c r="E20" s="21">
        <v>41711</v>
      </c>
      <c r="F20" s="4" t="s">
        <v>134</v>
      </c>
      <c r="G20" s="4" t="s">
        <v>173</v>
      </c>
      <c r="H20" s="14"/>
      <c r="I20" s="14"/>
      <c r="J20" s="4" t="s">
        <v>177</v>
      </c>
      <c r="K20" s="4" t="s">
        <v>190</v>
      </c>
      <c r="L20" s="14"/>
      <c r="M20" s="14"/>
      <c r="N20" s="4" t="s">
        <v>349</v>
      </c>
      <c r="O20" s="4" t="s">
        <v>494</v>
      </c>
      <c r="P20" s="14"/>
      <c r="Q20" s="14"/>
      <c r="R20" s="4"/>
      <c r="S20" s="27">
        <v>1</v>
      </c>
      <c r="T20" s="27">
        <v>0</v>
      </c>
      <c r="U20" s="27">
        <v>1</v>
      </c>
      <c r="V20" s="5"/>
      <c r="W20" s="5"/>
      <c r="X20" s="32" t="str">
        <f t="shared" si="1"/>
        <v>02</v>
      </c>
      <c r="Y20" s="4" t="s">
        <v>13</v>
      </c>
      <c r="Z20" s="22">
        <v>22.990000000000002</v>
      </c>
      <c r="AA20" s="33" t="str">
        <f t="shared" si="2"/>
        <v>01</v>
      </c>
      <c r="AB20" s="4" t="s">
        <v>12</v>
      </c>
      <c r="AC20" s="23">
        <v>0.55000000000000004</v>
      </c>
      <c r="AD20" s="22">
        <f t="shared" si="3"/>
        <v>10.35</v>
      </c>
      <c r="AE20" s="22">
        <f t="shared" si="4"/>
        <v>0</v>
      </c>
      <c r="AF20" s="22">
        <v>10.35</v>
      </c>
      <c r="AG20" s="14"/>
      <c r="AH20" s="14"/>
      <c r="AI20" s="14"/>
      <c r="AJ20" s="14"/>
      <c r="AK20" s="14"/>
      <c r="AL20" s="14"/>
      <c r="AM20" s="14"/>
      <c r="AN20" s="14"/>
      <c r="AO20" s="14"/>
      <c r="AP20" s="22">
        <f t="shared" si="5"/>
        <v>10.35</v>
      </c>
      <c r="AQ20" s="38">
        <v>0</v>
      </c>
    </row>
    <row r="21" spans="1:43" s="13" customFormat="1">
      <c r="A21" s="4" t="s">
        <v>76</v>
      </c>
      <c r="B21" s="8">
        <v>2802</v>
      </c>
      <c r="C21" s="4" t="s">
        <v>82</v>
      </c>
      <c r="D21" s="4" t="s">
        <v>107</v>
      </c>
      <c r="E21" s="21">
        <v>41711</v>
      </c>
      <c r="F21" s="4" t="s">
        <v>135</v>
      </c>
      <c r="G21" s="4" t="s">
        <v>173</v>
      </c>
      <c r="H21" s="14"/>
      <c r="I21" s="14"/>
      <c r="J21" s="4" t="s">
        <v>177</v>
      </c>
      <c r="K21" s="4" t="s">
        <v>191</v>
      </c>
      <c r="L21" s="14"/>
      <c r="M21" s="14"/>
      <c r="N21" s="4" t="s">
        <v>350</v>
      </c>
      <c r="O21" s="4" t="s">
        <v>495</v>
      </c>
      <c r="P21" s="14"/>
      <c r="Q21" s="14"/>
      <c r="R21" s="4"/>
      <c r="S21" s="27">
        <v>3</v>
      </c>
      <c r="T21" s="27">
        <v>0</v>
      </c>
      <c r="U21" s="27">
        <v>3</v>
      </c>
      <c r="V21" s="5"/>
      <c r="W21" s="5"/>
      <c r="X21" s="32" t="str">
        <f t="shared" si="1"/>
        <v>02</v>
      </c>
      <c r="Y21" s="4" t="s">
        <v>13</v>
      </c>
      <c r="Z21" s="22">
        <v>59.99</v>
      </c>
      <c r="AA21" s="33" t="str">
        <f t="shared" si="2"/>
        <v>01</v>
      </c>
      <c r="AB21" s="4" t="s">
        <v>12</v>
      </c>
      <c r="AC21" s="23">
        <v>0.55000000000000004</v>
      </c>
      <c r="AD21" s="22">
        <f t="shared" si="3"/>
        <v>81</v>
      </c>
      <c r="AE21" s="22">
        <f t="shared" si="4"/>
        <v>0</v>
      </c>
      <c r="AF21" s="22">
        <v>81</v>
      </c>
      <c r="AG21" s="14"/>
      <c r="AH21" s="14"/>
      <c r="AI21" s="14"/>
      <c r="AJ21" s="14"/>
      <c r="AK21" s="14"/>
      <c r="AL21" s="14"/>
      <c r="AM21" s="14"/>
      <c r="AN21" s="14"/>
      <c r="AO21" s="14"/>
      <c r="AP21" s="22">
        <f t="shared" si="5"/>
        <v>81</v>
      </c>
      <c r="AQ21" s="38">
        <v>0</v>
      </c>
    </row>
    <row r="22" spans="1:43" s="13" customFormat="1">
      <c r="A22" s="4" t="s">
        <v>76</v>
      </c>
      <c r="B22" s="8">
        <v>3006</v>
      </c>
      <c r="C22" s="4" t="s">
        <v>77</v>
      </c>
      <c r="D22" s="4" t="s">
        <v>102</v>
      </c>
      <c r="E22" s="21">
        <v>41701</v>
      </c>
      <c r="F22" s="4" t="s">
        <v>136</v>
      </c>
      <c r="G22" s="4" t="s">
        <v>173</v>
      </c>
      <c r="H22" s="14"/>
      <c r="I22" s="14"/>
      <c r="J22" s="4" t="s">
        <v>177</v>
      </c>
      <c r="K22" s="4" t="s">
        <v>192</v>
      </c>
      <c r="L22" s="14"/>
      <c r="M22" s="14"/>
      <c r="N22" s="4" t="s">
        <v>351</v>
      </c>
      <c r="O22" s="4" t="s">
        <v>496</v>
      </c>
      <c r="P22" s="14"/>
      <c r="Q22" s="14"/>
      <c r="R22" s="4"/>
      <c r="S22" s="27">
        <v>1</v>
      </c>
      <c r="T22" s="27">
        <v>0</v>
      </c>
      <c r="U22" s="27">
        <v>1</v>
      </c>
      <c r="V22" s="5"/>
      <c r="W22" s="5"/>
      <c r="X22" s="32" t="str">
        <f t="shared" si="1"/>
        <v>02</v>
      </c>
      <c r="Y22" s="4" t="s">
        <v>13</v>
      </c>
      <c r="Z22" s="22">
        <v>29.990000000000002</v>
      </c>
      <c r="AA22" s="33" t="str">
        <f t="shared" si="2"/>
        <v>01</v>
      </c>
      <c r="AB22" s="4" t="s">
        <v>12</v>
      </c>
      <c r="AC22" s="23">
        <v>0.55000000000000004</v>
      </c>
      <c r="AD22" s="22">
        <f t="shared" si="3"/>
        <v>13.5</v>
      </c>
      <c r="AE22" s="22">
        <f t="shared" si="4"/>
        <v>0</v>
      </c>
      <c r="AF22" s="22">
        <v>13.5</v>
      </c>
      <c r="AG22" s="14"/>
      <c r="AH22" s="14"/>
      <c r="AI22" s="14"/>
      <c r="AJ22" s="14"/>
      <c r="AK22" s="14"/>
      <c r="AL22" s="14"/>
      <c r="AM22" s="14"/>
      <c r="AN22" s="14"/>
      <c r="AO22" s="14"/>
      <c r="AP22" s="22">
        <f t="shared" si="5"/>
        <v>13.5</v>
      </c>
      <c r="AQ22" s="38">
        <v>0</v>
      </c>
    </row>
    <row r="23" spans="1:43" s="13" customFormat="1">
      <c r="A23" s="4" t="s">
        <v>76</v>
      </c>
      <c r="B23" s="8">
        <v>3100</v>
      </c>
      <c r="C23" s="4" t="s">
        <v>79</v>
      </c>
      <c r="D23" s="4" t="s">
        <v>104</v>
      </c>
      <c r="E23" s="21">
        <v>41725</v>
      </c>
      <c r="F23" s="4" t="s">
        <v>129</v>
      </c>
      <c r="G23" s="4" t="s">
        <v>173</v>
      </c>
      <c r="H23" s="14"/>
      <c r="I23" s="14"/>
      <c r="J23" s="4" t="s">
        <v>177</v>
      </c>
      <c r="K23" s="4" t="s">
        <v>193</v>
      </c>
      <c r="L23" s="14"/>
      <c r="M23" s="14"/>
      <c r="N23" s="4" t="s">
        <v>352</v>
      </c>
      <c r="O23" s="4" t="s">
        <v>497</v>
      </c>
      <c r="P23" s="14"/>
      <c r="Q23" s="14"/>
      <c r="R23" s="4"/>
      <c r="S23" s="27">
        <v>1</v>
      </c>
      <c r="T23" s="27">
        <v>0</v>
      </c>
      <c r="U23" s="27">
        <v>1</v>
      </c>
      <c r="V23" s="5"/>
      <c r="W23" s="5"/>
      <c r="X23" s="32" t="str">
        <f t="shared" si="1"/>
        <v>02</v>
      </c>
      <c r="Y23" s="4" t="s">
        <v>13</v>
      </c>
      <c r="Z23" s="22">
        <v>158</v>
      </c>
      <c r="AA23" s="33" t="str">
        <f t="shared" si="2"/>
        <v>01</v>
      </c>
      <c r="AB23" s="4" t="s">
        <v>12</v>
      </c>
      <c r="AC23" s="23">
        <v>0.35</v>
      </c>
      <c r="AD23" s="22">
        <f t="shared" si="3"/>
        <v>102.7</v>
      </c>
      <c r="AE23" s="22">
        <f t="shared" si="4"/>
        <v>0</v>
      </c>
      <c r="AF23" s="22">
        <v>102.7</v>
      </c>
      <c r="AG23" s="14"/>
      <c r="AH23" s="14"/>
      <c r="AI23" s="14"/>
      <c r="AJ23" s="14"/>
      <c r="AK23" s="14"/>
      <c r="AL23" s="14"/>
      <c r="AM23" s="14"/>
      <c r="AN23" s="14"/>
      <c r="AO23" s="14"/>
      <c r="AP23" s="22">
        <f t="shared" si="5"/>
        <v>102.7</v>
      </c>
      <c r="AQ23" s="38">
        <v>0</v>
      </c>
    </row>
    <row r="24" spans="1:43" s="13" customFormat="1">
      <c r="A24" s="4" t="s">
        <v>76</v>
      </c>
      <c r="B24" s="8">
        <v>3104</v>
      </c>
      <c r="C24" s="4" t="s">
        <v>83</v>
      </c>
      <c r="D24" s="4" t="s">
        <v>108</v>
      </c>
      <c r="E24" s="21">
        <v>41726</v>
      </c>
      <c r="F24" s="4" t="s">
        <v>137</v>
      </c>
      <c r="G24" s="4" t="s">
        <v>173</v>
      </c>
      <c r="H24" s="14"/>
      <c r="I24" s="14"/>
      <c r="J24" s="4" t="s">
        <v>177</v>
      </c>
      <c r="K24" s="4" t="s">
        <v>194</v>
      </c>
      <c r="L24" s="14"/>
      <c r="M24" s="14"/>
      <c r="N24" s="4" t="s">
        <v>353</v>
      </c>
      <c r="O24" s="4" t="s">
        <v>498</v>
      </c>
      <c r="P24" s="14"/>
      <c r="Q24" s="14"/>
      <c r="R24" s="4"/>
      <c r="S24" s="27">
        <v>1</v>
      </c>
      <c r="T24" s="27">
        <v>0</v>
      </c>
      <c r="U24" s="27">
        <v>1</v>
      </c>
      <c r="V24" s="5"/>
      <c r="W24" s="5"/>
      <c r="X24" s="32" t="str">
        <f t="shared" si="1"/>
        <v>02</v>
      </c>
      <c r="Y24" s="4" t="s">
        <v>13</v>
      </c>
      <c r="Z24" s="22">
        <v>39.99</v>
      </c>
      <c r="AA24" s="33" t="str">
        <f t="shared" si="2"/>
        <v>01</v>
      </c>
      <c r="AB24" s="4" t="s">
        <v>12</v>
      </c>
      <c r="AC24" s="23">
        <v>0.55000000000000004</v>
      </c>
      <c r="AD24" s="22">
        <f t="shared" si="3"/>
        <v>18</v>
      </c>
      <c r="AE24" s="22">
        <f t="shared" si="4"/>
        <v>0</v>
      </c>
      <c r="AF24" s="22">
        <v>18</v>
      </c>
      <c r="AG24" s="14"/>
      <c r="AH24" s="14"/>
      <c r="AI24" s="14"/>
      <c r="AJ24" s="14"/>
      <c r="AK24" s="14"/>
      <c r="AL24" s="14"/>
      <c r="AM24" s="14"/>
      <c r="AN24" s="14"/>
      <c r="AO24" s="14"/>
      <c r="AP24" s="22">
        <f t="shared" si="5"/>
        <v>18</v>
      </c>
      <c r="AQ24" s="38">
        <v>0</v>
      </c>
    </row>
    <row r="25" spans="1:43" s="13" customFormat="1">
      <c r="A25" s="4" t="s">
        <v>76</v>
      </c>
      <c r="B25" s="8">
        <v>3648</v>
      </c>
      <c r="C25" s="4" t="s">
        <v>79</v>
      </c>
      <c r="D25" s="4" t="s">
        <v>104</v>
      </c>
      <c r="E25" s="21">
        <v>41725</v>
      </c>
      <c r="F25" s="4" t="s">
        <v>129</v>
      </c>
      <c r="G25" s="4" t="s">
        <v>173</v>
      </c>
      <c r="H25" s="14"/>
      <c r="I25" s="14"/>
      <c r="J25" s="4" t="s">
        <v>177</v>
      </c>
      <c r="K25" s="4" t="s">
        <v>195</v>
      </c>
      <c r="L25" s="14"/>
      <c r="M25" s="14"/>
      <c r="N25" s="4" t="s">
        <v>354</v>
      </c>
      <c r="O25" s="4" t="s">
        <v>499</v>
      </c>
      <c r="P25" s="14"/>
      <c r="Q25" s="14"/>
      <c r="R25" s="4"/>
      <c r="S25" s="27">
        <v>1</v>
      </c>
      <c r="T25" s="27">
        <v>0</v>
      </c>
      <c r="U25" s="27">
        <v>1</v>
      </c>
      <c r="V25" s="5"/>
      <c r="W25" s="5"/>
      <c r="X25" s="32" t="str">
        <f t="shared" si="1"/>
        <v>02</v>
      </c>
      <c r="Y25" s="4" t="s">
        <v>13</v>
      </c>
      <c r="Z25" s="22">
        <v>19.95</v>
      </c>
      <c r="AA25" s="33" t="str">
        <f t="shared" si="2"/>
        <v>01</v>
      </c>
      <c r="AB25" s="4" t="s">
        <v>12</v>
      </c>
      <c r="AC25" s="23">
        <v>0.55000000000000004</v>
      </c>
      <c r="AD25" s="22">
        <f t="shared" si="3"/>
        <v>8.98</v>
      </c>
      <c r="AE25" s="22">
        <f t="shared" si="4"/>
        <v>0</v>
      </c>
      <c r="AF25" s="22">
        <v>8.98</v>
      </c>
      <c r="AG25" s="14"/>
      <c r="AH25" s="14"/>
      <c r="AI25" s="14"/>
      <c r="AJ25" s="14"/>
      <c r="AK25" s="14"/>
      <c r="AL25" s="14"/>
      <c r="AM25" s="14"/>
      <c r="AN25" s="14"/>
      <c r="AO25" s="14"/>
      <c r="AP25" s="22">
        <f t="shared" si="5"/>
        <v>8.98</v>
      </c>
      <c r="AQ25" s="38">
        <v>0</v>
      </c>
    </row>
    <row r="26" spans="1:43" s="13" customFormat="1">
      <c r="A26" s="4" t="s">
        <v>76</v>
      </c>
      <c r="B26" s="8">
        <v>3764</v>
      </c>
      <c r="C26" s="4" t="s">
        <v>82</v>
      </c>
      <c r="D26" s="4" t="s">
        <v>107</v>
      </c>
      <c r="E26" s="21">
        <v>41711</v>
      </c>
      <c r="F26" s="4" t="s">
        <v>135</v>
      </c>
      <c r="G26" s="4" t="s">
        <v>173</v>
      </c>
      <c r="H26" s="14"/>
      <c r="I26" s="14"/>
      <c r="J26" s="4" t="s">
        <v>177</v>
      </c>
      <c r="K26" s="4" t="s">
        <v>196</v>
      </c>
      <c r="L26" s="14"/>
      <c r="M26" s="14"/>
      <c r="N26" s="4" t="s">
        <v>355</v>
      </c>
      <c r="O26" s="4" t="s">
        <v>500</v>
      </c>
      <c r="P26" s="14"/>
      <c r="Q26" s="14"/>
      <c r="R26" s="4"/>
      <c r="S26" s="27">
        <v>3</v>
      </c>
      <c r="T26" s="27">
        <v>0</v>
      </c>
      <c r="U26" s="27">
        <v>3</v>
      </c>
      <c r="V26" s="5"/>
      <c r="W26" s="5"/>
      <c r="X26" s="32" t="str">
        <f t="shared" si="1"/>
        <v>02</v>
      </c>
      <c r="Y26" s="4" t="s">
        <v>13</v>
      </c>
      <c r="Z26" s="22">
        <v>29.990000000000002</v>
      </c>
      <c r="AA26" s="33" t="str">
        <f t="shared" si="2"/>
        <v>01</v>
      </c>
      <c r="AB26" s="4" t="s">
        <v>12</v>
      </c>
      <c r="AC26" s="23">
        <v>0.55000000000000004</v>
      </c>
      <c r="AD26" s="22">
        <f t="shared" si="3"/>
        <v>40.5</v>
      </c>
      <c r="AE26" s="22">
        <f t="shared" si="4"/>
        <v>0</v>
      </c>
      <c r="AF26" s="22">
        <v>40.5</v>
      </c>
      <c r="AG26" s="14"/>
      <c r="AH26" s="14"/>
      <c r="AI26" s="14"/>
      <c r="AJ26" s="14"/>
      <c r="AK26" s="14"/>
      <c r="AL26" s="14"/>
      <c r="AM26" s="14"/>
      <c r="AN26" s="14"/>
      <c r="AO26" s="14"/>
      <c r="AP26" s="22">
        <f t="shared" si="5"/>
        <v>40.5</v>
      </c>
      <c r="AQ26" s="38">
        <v>0</v>
      </c>
    </row>
    <row r="27" spans="1:43" s="13" customFormat="1">
      <c r="A27" s="4" t="s">
        <v>76</v>
      </c>
      <c r="B27" s="8">
        <v>3797</v>
      </c>
      <c r="C27" s="4" t="s">
        <v>84</v>
      </c>
      <c r="D27" s="4" t="s">
        <v>109</v>
      </c>
      <c r="E27" s="21">
        <v>41701</v>
      </c>
      <c r="F27" s="4" t="s">
        <v>138</v>
      </c>
      <c r="G27" s="4" t="s">
        <v>174</v>
      </c>
      <c r="H27" s="14"/>
      <c r="I27" s="14"/>
      <c r="J27" s="4" t="s">
        <v>177</v>
      </c>
      <c r="K27" s="4" t="s">
        <v>197</v>
      </c>
      <c r="L27" s="14"/>
      <c r="M27" s="14"/>
      <c r="N27" s="4" t="s">
        <v>356</v>
      </c>
      <c r="O27" s="4" t="s">
        <v>501</v>
      </c>
      <c r="P27" s="14"/>
      <c r="Q27" s="14"/>
      <c r="R27" s="4"/>
      <c r="S27" s="27">
        <v>1</v>
      </c>
      <c r="T27" s="27">
        <v>0</v>
      </c>
      <c r="U27" s="27">
        <v>1</v>
      </c>
      <c r="V27" s="5"/>
      <c r="W27" s="5"/>
      <c r="X27" s="32" t="str">
        <f t="shared" si="1"/>
        <v>02</v>
      </c>
      <c r="Y27" s="4" t="s">
        <v>13</v>
      </c>
      <c r="Z27" s="22">
        <v>5.99</v>
      </c>
      <c r="AA27" s="33" t="str">
        <f t="shared" si="2"/>
        <v>01</v>
      </c>
      <c r="AB27" s="4" t="s">
        <v>12</v>
      </c>
      <c r="AC27" s="23">
        <v>0.55000000000000004</v>
      </c>
      <c r="AD27" s="22">
        <f t="shared" si="3"/>
        <v>2.7</v>
      </c>
      <c r="AE27" s="22">
        <f t="shared" si="4"/>
        <v>0</v>
      </c>
      <c r="AF27" s="22">
        <v>2.7</v>
      </c>
      <c r="AG27" s="14"/>
      <c r="AH27" s="14"/>
      <c r="AI27" s="14"/>
      <c r="AJ27" s="14"/>
      <c r="AK27" s="14"/>
      <c r="AL27" s="14"/>
      <c r="AM27" s="14"/>
      <c r="AN27" s="14"/>
      <c r="AO27" s="14"/>
      <c r="AP27" s="22">
        <f t="shared" si="5"/>
        <v>2.7</v>
      </c>
      <c r="AQ27" s="38">
        <v>0</v>
      </c>
    </row>
    <row r="28" spans="1:43" s="13" customFormat="1">
      <c r="A28" s="4" t="s">
        <v>76</v>
      </c>
      <c r="B28" s="8">
        <v>4332</v>
      </c>
      <c r="C28" s="4" t="s">
        <v>85</v>
      </c>
      <c r="D28" s="4" t="s">
        <v>110</v>
      </c>
      <c r="E28" s="21">
        <v>41718</v>
      </c>
      <c r="F28" s="4" t="s">
        <v>139</v>
      </c>
      <c r="G28" s="4" t="s">
        <v>175</v>
      </c>
      <c r="H28" s="14"/>
      <c r="I28" s="14"/>
      <c r="J28" s="4" t="s">
        <v>177</v>
      </c>
      <c r="K28" s="4" t="s">
        <v>198</v>
      </c>
      <c r="L28" s="14"/>
      <c r="M28" s="14"/>
      <c r="N28" s="4" t="s">
        <v>357</v>
      </c>
      <c r="O28" s="4" t="s">
        <v>502</v>
      </c>
      <c r="P28" s="14"/>
      <c r="Q28" s="14"/>
      <c r="R28" s="4"/>
      <c r="S28" s="27">
        <v>1</v>
      </c>
      <c r="T28" s="27">
        <v>0</v>
      </c>
      <c r="U28" s="27">
        <v>1</v>
      </c>
      <c r="V28" s="5"/>
      <c r="W28" s="5"/>
      <c r="X28" s="32" t="str">
        <f t="shared" si="1"/>
        <v>02</v>
      </c>
      <c r="Y28" s="4" t="s">
        <v>615</v>
      </c>
      <c r="Z28" s="22">
        <v>30.47</v>
      </c>
      <c r="AA28" s="33" t="str">
        <f t="shared" si="2"/>
        <v>01</v>
      </c>
      <c r="AB28" s="4" t="s">
        <v>12</v>
      </c>
      <c r="AC28" s="23">
        <v>0.55000000000000004</v>
      </c>
      <c r="AD28" s="22">
        <f t="shared" si="3"/>
        <v>13.72</v>
      </c>
      <c r="AE28" s="22">
        <f t="shared" si="4"/>
        <v>0</v>
      </c>
      <c r="AF28" s="22">
        <v>13.72</v>
      </c>
      <c r="AG28" s="14"/>
      <c r="AH28" s="14"/>
      <c r="AI28" s="14"/>
      <c r="AJ28" s="14"/>
      <c r="AK28" s="14"/>
      <c r="AL28" s="14"/>
      <c r="AM28" s="14"/>
      <c r="AN28" s="14"/>
      <c r="AO28" s="14"/>
      <c r="AP28" s="22">
        <f t="shared" si="5"/>
        <v>13.72</v>
      </c>
      <c r="AQ28" s="38">
        <v>0.84770000000000001</v>
      </c>
    </row>
    <row r="29" spans="1:43" s="13" customFormat="1">
      <c r="A29" s="4" t="s">
        <v>76</v>
      </c>
      <c r="B29" s="8">
        <v>4432</v>
      </c>
      <c r="C29" s="4" t="s">
        <v>86</v>
      </c>
      <c r="D29" s="4" t="s">
        <v>111</v>
      </c>
      <c r="E29" s="21">
        <v>41710</v>
      </c>
      <c r="F29" s="4" t="s">
        <v>140</v>
      </c>
      <c r="G29" s="4" t="s">
        <v>173</v>
      </c>
      <c r="H29" s="14"/>
      <c r="I29" s="14"/>
      <c r="J29" s="4" t="s">
        <v>177</v>
      </c>
      <c r="K29" s="4" t="s">
        <v>199</v>
      </c>
      <c r="L29" s="14"/>
      <c r="M29" s="14"/>
      <c r="N29" s="4" t="s">
        <v>358</v>
      </c>
      <c r="O29" s="4" t="s">
        <v>503</v>
      </c>
      <c r="P29" s="14"/>
      <c r="Q29" s="14"/>
      <c r="R29" s="4"/>
      <c r="S29" s="27">
        <v>1</v>
      </c>
      <c r="T29" s="27">
        <v>0</v>
      </c>
      <c r="U29" s="27">
        <v>1</v>
      </c>
      <c r="V29" s="5"/>
      <c r="W29" s="5"/>
      <c r="X29" s="32" t="str">
        <f t="shared" si="1"/>
        <v>02</v>
      </c>
      <c r="Y29" s="4" t="s">
        <v>13</v>
      </c>
      <c r="Z29" s="22">
        <v>5.99</v>
      </c>
      <c r="AA29" s="33" t="str">
        <f t="shared" si="2"/>
        <v>01</v>
      </c>
      <c r="AB29" s="4" t="s">
        <v>12</v>
      </c>
      <c r="AC29" s="23">
        <v>0.55000000000000004</v>
      </c>
      <c r="AD29" s="22">
        <f t="shared" si="3"/>
        <v>2.7</v>
      </c>
      <c r="AE29" s="22">
        <f t="shared" si="4"/>
        <v>0</v>
      </c>
      <c r="AF29" s="22">
        <v>2.7</v>
      </c>
      <c r="AG29" s="14"/>
      <c r="AH29" s="14"/>
      <c r="AI29" s="14"/>
      <c r="AJ29" s="14"/>
      <c r="AK29" s="14"/>
      <c r="AL29" s="14"/>
      <c r="AM29" s="14"/>
      <c r="AN29" s="14"/>
      <c r="AO29" s="14"/>
      <c r="AP29" s="22">
        <f t="shared" si="5"/>
        <v>2.7</v>
      </c>
      <c r="AQ29" s="38">
        <v>0</v>
      </c>
    </row>
    <row r="30" spans="1:43" s="13" customFormat="1">
      <c r="A30" s="4" t="s">
        <v>76</v>
      </c>
      <c r="B30" s="8">
        <v>4668</v>
      </c>
      <c r="C30" s="4" t="s">
        <v>80</v>
      </c>
      <c r="D30" s="4" t="s">
        <v>105</v>
      </c>
      <c r="E30" s="21">
        <v>41702</v>
      </c>
      <c r="F30" s="4" t="s">
        <v>130</v>
      </c>
      <c r="G30" s="4" t="s">
        <v>173</v>
      </c>
      <c r="H30" s="14"/>
      <c r="I30" s="14"/>
      <c r="J30" s="4" t="s">
        <v>177</v>
      </c>
      <c r="K30" s="4" t="s">
        <v>200</v>
      </c>
      <c r="L30" s="14"/>
      <c r="M30" s="14"/>
      <c r="N30" s="4" t="s">
        <v>359</v>
      </c>
      <c r="O30" s="4" t="s">
        <v>504</v>
      </c>
      <c r="P30" s="14"/>
      <c r="Q30" s="14"/>
      <c r="R30" s="4"/>
      <c r="S30" s="27">
        <v>1</v>
      </c>
      <c r="T30" s="27">
        <v>0</v>
      </c>
      <c r="U30" s="27">
        <v>1</v>
      </c>
      <c r="V30" s="5"/>
      <c r="W30" s="5"/>
      <c r="X30" s="32" t="str">
        <f t="shared" si="1"/>
        <v>02</v>
      </c>
      <c r="Y30" s="4" t="s">
        <v>13</v>
      </c>
      <c r="Z30" s="22">
        <v>39.99</v>
      </c>
      <c r="AA30" s="33" t="str">
        <f t="shared" si="2"/>
        <v>01</v>
      </c>
      <c r="AB30" s="4" t="s">
        <v>12</v>
      </c>
      <c r="AC30" s="23">
        <v>0.55000000000000004</v>
      </c>
      <c r="AD30" s="22">
        <f t="shared" si="3"/>
        <v>18</v>
      </c>
      <c r="AE30" s="22">
        <f t="shared" si="4"/>
        <v>0</v>
      </c>
      <c r="AF30" s="22">
        <v>18</v>
      </c>
      <c r="AG30" s="14"/>
      <c r="AH30" s="14"/>
      <c r="AI30" s="14"/>
      <c r="AJ30" s="14"/>
      <c r="AK30" s="14"/>
      <c r="AL30" s="14"/>
      <c r="AM30" s="14"/>
      <c r="AN30" s="14"/>
      <c r="AO30" s="14"/>
      <c r="AP30" s="22">
        <f t="shared" si="5"/>
        <v>18</v>
      </c>
      <c r="AQ30" s="38">
        <v>0</v>
      </c>
    </row>
    <row r="31" spans="1:43" s="13" customFormat="1">
      <c r="A31" s="4" t="s">
        <v>76</v>
      </c>
      <c r="B31" s="8">
        <v>4768</v>
      </c>
      <c r="C31" s="4" t="s">
        <v>80</v>
      </c>
      <c r="D31" s="4" t="s">
        <v>105</v>
      </c>
      <c r="E31" s="21">
        <v>41711</v>
      </c>
      <c r="F31" s="4" t="s">
        <v>134</v>
      </c>
      <c r="G31" s="4" t="s">
        <v>173</v>
      </c>
      <c r="H31" s="14"/>
      <c r="I31" s="14"/>
      <c r="J31" s="4" t="s">
        <v>177</v>
      </c>
      <c r="K31" s="4" t="s">
        <v>201</v>
      </c>
      <c r="L31" s="14"/>
      <c r="M31" s="14"/>
      <c r="N31" s="4" t="s">
        <v>360</v>
      </c>
      <c r="O31" s="4" t="s">
        <v>505</v>
      </c>
      <c r="P31" s="14"/>
      <c r="Q31" s="14"/>
      <c r="R31" s="4"/>
      <c r="S31" s="27">
        <v>1</v>
      </c>
      <c r="T31" s="27">
        <v>0</v>
      </c>
      <c r="U31" s="27">
        <v>1</v>
      </c>
      <c r="V31" s="5"/>
      <c r="W31" s="5"/>
      <c r="X31" s="32" t="str">
        <f t="shared" si="1"/>
        <v>02</v>
      </c>
      <c r="Y31" s="4" t="s">
        <v>13</v>
      </c>
      <c r="Z31" s="22">
        <v>65</v>
      </c>
      <c r="AA31" s="33" t="str">
        <f t="shared" si="2"/>
        <v>01</v>
      </c>
      <c r="AB31" s="4" t="s">
        <v>12</v>
      </c>
      <c r="AC31" s="23">
        <v>0.35</v>
      </c>
      <c r="AD31" s="22">
        <f t="shared" si="3"/>
        <v>42.25</v>
      </c>
      <c r="AE31" s="22">
        <f t="shared" si="4"/>
        <v>0</v>
      </c>
      <c r="AF31" s="22">
        <v>42.25</v>
      </c>
      <c r="AG31" s="14"/>
      <c r="AH31" s="14"/>
      <c r="AI31" s="14"/>
      <c r="AJ31" s="14"/>
      <c r="AK31" s="14"/>
      <c r="AL31" s="14"/>
      <c r="AM31" s="14"/>
      <c r="AN31" s="14"/>
      <c r="AO31" s="14"/>
      <c r="AP31" s="22">
        <f t="shared" si="5"/>
        <v>42.25</v>
      </c>
      <c r="AQ31" s="38">
        <v>0</v>
      </c>
    </row>
    <row r="32" spans="1:43" s="13" customFormat="1">
      <c r="A32" s="4" t="s">
        <v>76</v>
      </c>
      <c r="B32" s="8">
        <v>4936</v>
      </c>
      <c r="C32" s="4" t="s">
        <v>79</v>
      </c>
      <c r="D32" s="4" t="s">
        <v>104</v>
      </c>
      <c r="E32" s="21">
        <v>41725</v>
      </c>
      <c r="F32" s="4" t="s">
        <v>129</v>
      </c>
      <c r="G32" s="4" t="s">
        <v>173</v>
      </c>
      <c r="H32" s="14"/>
      <c r="I32" s="14"/>
      <c r="J32" s="4" t="s">
        <v>177</v>
      </c>
      <c r="K32" s="4" t="s">
        <v>202</v>
      </c>
      <c r="L32" s="14"/>
      <c r="M32" s="14"/>
      <c r="N32" s="4" t="s">
        <v>361</v>
      </c>
      <c r="O32" s="4" t="s">
        <v>506</v>
      </c>
      <c r="P32" s="14"/>
      <c r="Q32" s="14"/>
      <c r="R32" s="4"/>
      <c r="S32" s="27">
        <v>1</v>
      </c>
      <c r="T32" s="27">
        <v>0</v>
      </c>
      <c r="U32" s="27">
        <v>1</v>
      </c>
      <c r="V32" s="5"/>
      <c r="W32" s="5"/>
      <c r="X32" s="32" t="str">
        <f t="shared" si="1"/>
        <v>02</v>
      </c>
      <c r="Y32" s="4" t="s">
        <v>13</v>
      </c>
      <c r="Z32" s="22">
        <v>27.95</v>
      </c>
      <c r="AA32" s="33" t="str">
        <f t="shared" si="2"/>
        <v>01</v>
      </c>
      <c r="AB32" s="4" t="s">
        <v>12</v>
      </c>
      <c r="AC32" s="23">
        <v>0.55000000000000004</v>
      </c>
      <c r="AD32" s="22">
        <f t="shared" si="3"/>
        <v>12.58</v>
      </c>
      <c r="AE32" s="22">
        <f t="shared" si="4"/>
        <v>0</v>
      </c>
      <c r="AF32" s="22">
        <v>12.58</v>
      </c>
      <c r="AG32" s="14"/>
      <c r="AH32" s="14"/>
      <c r="AI32" s="14"/>
      <c r="AJ32" s="14"/>
      <c r="AK32" s="14"/>
      <c r="AL32" s="14"/>
      <c r="AM32" s="14"/>
      <c r="AN32" s="14"/>
      <c r="AO32" s="14"/>
      <c r="AP32" s="22">
        <f t="shared" si="5"/>
        <v>12.58</v>
      </c>
      <c r="AQ32" s="38">
        <v>0</v>
      </c>
    </row>
    <row r="33" spans="1:43" s="13" customFormat="1">
      <c r="A33" s="4" t="s">
        <v>76</v>
      </c>
      <c r="B33" s="8">
        <v>4939</v>
      </c>
      <c r="C33" s="4" t="s">
        <v>77</v>
      </c>
      <c r="D33" s="4" t="s">
        <v>102</v>
      </c>
      <c r="E33" s="21">
        <v>41708</v>
      </c>
      <c r="F33" s="4" t="s">
        <v>127</v>
      </c>
      <c r="G33" s="4" t="s">
        <v>173</v>
      </c>
      <c r="H33" s="14"/>
      <c r="I33" s="14"/>
      <c r="J33" s="4" t="s">
        <v>177</v>
      </c>
      <c r="K33" s="4" t="s">
        <v>203</v>
      </c>
      <c r="L33" s="14"/>
      <c r="M33" s="14"/>
      <c r="N33" s="4" t="s">
        <v>362</v>
      </c>
      <c r="O33" s="4" t="s">
        <v>507</v>
      </c>
      <c r="P33" s="14"/>
      <c r="Q33" s="14"/>
      <c r="R33" s="4"/>
      <c r="S33" s="27">
        <v>1</v>
      </c>
      <c r="T33" s="27">
        <v>0</v>
      </c>
      <c r="U33" s="27">
        <v>1</v>
      </c>
      <c r="V33" s="5"/>
      <c r="W33" s="5"/>
      <c r="X33" s="32" t="str">
        <f t="shared" si="1"/>
        <v>02</v>
      </c>
      <c r="Y33" s="4" t="s">
        <v>13</v>
      </c>
      <c r="Z33" s="22">
        <v>34.99</v>
      </c>
      <c r="AA33" s="33" t="str">
        <f t="shared" si="2"/>
        <v>01</v>
      </c>
      <c r="AB33" s="4" t="s">
        <v>12</v>
      </c>
      <c r="AC33" s="23">
        <v>0.55000000000000004</v>
      </c>
      <c r="AD33" s="22">
        <f t="shared" si="3"/>
        <v>15.75</v>
      </c>
      <c r="AE33" s="22">
        <f t="shared" si="4"/>
        <v>0</v>
      </c>
      <c r="AF33" s="22">
        <v>15.75</v>
      </c>
      <c r="AG33" s="14"/>
      <c r="AH33" s="14"/>
      <c r="AI33" s="14"/>
      <c r="AJ33" s="14"/>
      <c r="AK33" s="14"/>
      <c r="AL33" s="14"/>
      <c r="AM33" s="14"/>
      <c r="AN33" s="14"/>
      <c r="AO33" s="14"/>
      <c r="AP33" s="22">
        <f t="shared" si="5"/>
        <v>15.75</v>
      </c>
      <c r="AQ33" s="38">
        <v>0</v>
      </c>
    </row>
    <row r="34" spans="1:43" s="13" customFormat="1">
      <c r="A34" s="4" t="s">
        <v>76</v>
      </c>
      <c r="B34" s="8">
        <v>5230</v>
      </c>
      <c r="C34" s="4" t="s">
        <v>81</v>
      </c>
      <c r="D34" s="4" t="s">
        <v>106</v>
      </c>
      <c r="E34" s="21">
        <v>41708</v>
      </c>
      <c r="F34" s="4" t="s">
        <v>131</v>
      </c>
      <c r="G34" s="4" t="s">
        <v>173</v>
      </c>
      <c r="H34" s="14"/>
      <c r="I34" s="14"/>
      <c r="J34" s="4" t="s">
        <v>177</v>
      </c>
      <c r="K34" s="4" t="s">
        <v>200</v>
      </c>
      <c r="L34" s="14"/>
      <c r="M34" s="14"/>
      <c r="N34" s="4" t="s">
        <v>359</v>
      </c>
      <c r="O34" s="4" t="s">
        <v>504</v>
      </c>
      <c r="P34" s="14"/>
      <c r="Q34" s="14"/>
      <c r="R34" s="4"/>
      <c r="S34" s="27">
        <v>1</v>
      </c>
      <c r="T34" s="27">
        <v>0</v>
      </c>
      <c r="U34" s="27">
        <v>1</v>
      </c>
      <c r="V34" s="5"/>
      <c r="W34" s="5"/>
      <c r="X34" s="32" t="str">
        <f t="shared" si="1"/>
        <v>02</v>
      </c>
      <c r="Y34" s="4" t="s">
        <v>13</v>
      </c>
      <c r="Z34" s="22">
        <v>39.99</v>
      </c>
      <c r="AA34" s="33" t="str">
        <f t="shared" si="2"/>
        <v>01</v>
      </c>
      <c r="AB34" s="4" t="s">
        <v>12</v>
      </c>
      <c r="AC34" s="23">
        <v>0.55000000000000004</v>
      </c>
      <c r="AD34" s="22">
        <f t="shared" si="3"/>
        <v>18</v>
      </c>
      <c r="AE34" s="22">
        <f t="shared" si="4"/>
        <v>0</v>
      </c>
      <c r="AF34" s="22">
        <v>18</v>
      </c>
      <c r="AG34" s="14"/>
      <c r="AH34" s="14"/>
      <c r="AI34" s="14"/>
      <c r="AJ34" s="14"/>
      <c r="AK34" s="14"/>
      <c r="AL34" s="14"/>
      <c r="AM34" s="14"/>
      <c r="AN34" s="14"/>
      <c r="AO34" s="14"/>
      <c r="AP34" s="22">
        <f t="shared" si="5"/>
        <v>18</v>
      </c>
      <c r="AQ34" s="38">
        <v>0</v>
      </c>
    </row>
    <row r="35" spans="1:43" s="13" customFormat="1">
      <c r="A35" s="4" t="s">
        <v>76</v>
      </c>
      <c r="B35" s="8">
        <v>5292</v>
      </c>
      <c r="C35" s="4" t="s">
        <v>79</v>
      </c>
      <c r="D35" s="4" t="s">
        <v>104</v>
      </c>
      <c r="E35" s="21">
        <v>41725</v>
      </c>
      <c r="F35" s="4" t="s">
        <v>129</v>
      </c>
      <c r="G35" s="4" t="s">
        <v>173</v>
      </c>
      <c r="H35" s="14"/>
      <c r="I35" s="14"/>
      <c r="J35" s="4" t="s">
        <v>177</v>
      </c>
      <c r="K35" s="4" t="s">
        <v>204</v>
      </c>
      <c r="L35" s="14"/>
      <c r="M35" s="14"/>
      <c r="N35" s="4" t="s">
        <v>363</v>
      </c>
      <c r="O35" s="4" t="s">
        <v>508</v>
      </c>
      <c r="P35" s="14"/>
      <c r="Q35" s="14"/>
      <c r="R35" s="4"/>
      <c r="S35" s="27">
        <v>1</v>
      </c>
      <c r="T35" s="27">
        <v>0</v>
      </c>
      <c r="U35" s="27">
        <v>1</v>
      </c>
      <c r="V35" s="5"/>
      <c r="W35" s="5"/>
      <c r="X35" s="32" t="str">
        <f t="shared" si="1"/>
        <v>02</v>
      </c>
      <c r="Y35" s="4" t="s">
        <v>13</v>
      </c>
      <c r="Z35" s="22">
        <v>263</v>
      </c>
      <c r="AA35" s="33" t="str">
        <f t="shared" si="2"/>
        <v>01</v>
      </c>
      <c r="AB35" s="4" t="s">
        <v>12</v>
      </c>
      <c r="AC35" s="23">
        <v>0.35</v>
      </c>
      <c r="AD35" s="22">
        <f t="shared" si="3"/>
        <v>170.95000000000002</v>
      </c>
      <c r="AE35" s="22">
        <f t="shared" si="4"/>
        <v>0</v>
      </c>
      <c r="AF35" s="22">
        <v>170.95000000000002</v>
      </c>
      <c r="AG35" s="14"/>
      <c r="AH35" s="14"/>
      <c r="AI35" s="14"/>
      <c r="AJ35" s="14"/>
      <c r="AK35" s="14"/>
      <c r="AL35" s="14"/>
      <c r="AM35" s="14"/>
      <c r="AN35" s="14"/>
      <c r="AO35" s="14"/>
      <c r="AP35" s="22">
        <f t="shared" si="5"/>
        <v>170.95000000000002</v>
      </c>
      <c r="AQ35" s="38">
        <v>0</v>
      </c>
    </row>
    <row r="36" spans="1:43" s="13" customFormat="1">
      <c r="A36" s="4" t="s">
        <v>76</v>
      </c>
      <c r="B36" s="8">
        <v>5467</v>
      </c>
      <c r="C36" s="4" t="s">
        <v>82</v>
      </c>
      <c r="D36" s="4" t="s">
        <v>107</v>
      </c>
      <c r="E36" s="21">
        <v>41711</v>
      </c>
      <c r="F36" s="4" t="s">
        <v>135</v>
      </c>
      <c r="G36" s="4" t="s">
        <v>173</v>
      </c>
      <c r="H36" s="14"/>
      <c r="I36" s="14"/>
      <c r="J36" s="4" t="s">
        <v>177</v>
      </c>
      <c r="K36" s="4" t="s">
        <v>205</v>
      </c>
      <c r="L36" s="14"/>
      <c r="M36" s="14"/>
      <c r="N36" s="4" t="s">
        <v>364</v>
      </c>
      <c r="O36" s="4" t="s">
        <v>509</v>
      </c>
      <c r="P36" s="14"/>
      <c r="Q36" s="14"/>
      <c r="R36" s="4"/>
      <c r="S36" s="27">
        <v>3</v>
      </c>
      <c r="T36" s="27">
        <v>0</v>
      </c>
      <c r="U36" s="27">
        <v>3</v>
      </c>
      <c r="V36" s="5"/>
      <c r="W36" s="5"/>
      <c r="X36" s="32" t="str">
        <f t="shared" si="1"/>
        <v>02</v>
      </c>
      <c r="Y36" s="4" t="s">
        <v>13</v>
      </c>
      <c r="Z36" s="22">
        <v>46.5</v>
      </c>
      <c r="AA36" s="33" t="str">
        <f t="shared" si="2"/>
        <v>01</v>
      </c>
      <c r="AB36" s="4" t="s">
        <v>12</v>
      </c>
      <c r="AC36" s="23">
        <v>0.35</v>
      </c>
      <c r="AD36" s="22">
        <f t="shared" si="3"/>
        <v>90.69</v>
      </c>
      <c r="AE36" s="22">
        <f t="shared" si="4"/>
        <v>0</v>
      </c>
      <c r="AF36" s="22">
        <v>90.69</v>
      </c>
      <c r="AG36" s="14"/>
      <c r="AH36" s="14"/>
      <c r="AI36" s="14"/>
      <c r="AJ36" s="14"/>
      <c r="AK36" s="14"/>
      <c r="AL36" s="14"/>
      <c r="AM36" s="14"/>
      <c r="AN36" s="14"/>
      <c r="AO36" s="14"/>
      <c r="AP36" s="22">
        <f t="shared" si="5"/>
        <v>90.69</v>
      </c>
      <c r="AQ36" s="38">
        <v>0</v>
      </c>
    </row>
    <row r="37" spans="1:43" s="13" customFormat="1">
      <c r="A37" s="4" t="s">
        <v>76</v>
      </c>
      <c r="B37" s="8">
        <v>6282</v>
      </c>
      <c r="C37" s="4" t="s">
        <v>80</v>
      </c>
      <c r="D37" s="4" t="s">
        <v>105</v>
      </c>
      <c r="E37" s="21">
        <v>41702</v>
      </c>
      <c r="F37" s="4" t="s">
        <v>130</v>
      </c>
      <c r="G37" s="4" t="s">
        <v>173</v>
      </c>
      <c r="H37" s="14"/>
      <c r="I37" s="14"/>
      <c r="J37" s="4" t="s">
        <v>177</v>
      </c>
      <c r="K37" s="4" t="s">
        <v>206</v>
      </c>
      <c r="L37" s="14"/>
      <c r="M37" s="14"/>
      <c r="N37" s="4" t="s">
        <v>342</v>
      </c>
      <c r="O37" s="4" t="s">
        <v>487</v>
      </c>
      <c r="P37" s="14"/>
      <c r="Q37" s="14"/>
      <c r="R37" s="4"/>
      <c r="S37" s="27">
        <v>1</v>
      </c>
      <c r="T37" s="27">
        <v>0</v>
      </c>
      <c r="U37" s="27">
        <v>1</v>
      </c>
      <c r="V37" s="5"/>
      <c r="W37" s="5"/>
      <c r="X37" s="32" t="str">
        <f t="shared" si="1"/>
        <v>02</v>
      </c>
      <c r="Y37" s="4" t="s">
        <v>13</v>
      </c>
      <c r="Z37" s="22">
        <v>39.99</v>
      </c>
      <c r="AA37" s="33" t="str">
        <f t="shared" si="2"/>
        <v>01</v>
      </c>
      <c r="AB37" s="4" t="s">
        <v>12</v>
      </c>
      <c r="AC37" s="23">
        <v>0.55000000000000004</v>
      </c>
      <c r="AD37" s="22">
        <f t="shared" si="3"/>
        <v>18</v>
      </c>
      <c r="AE37" s="22">
        <f t="shared" si="4"/>
        <v>0</v>
      </c>
      <c r="AF37" s="22">
        <v>18</v>
      </c>
      <c r="AG37" s="14"/>
      <c r="AH37" s="14"/>
      <c r="AI37" s="14"/>
      <c r="AJ37" s="14"/>
      <c r="AK37" s="14"/>
      <c r="AL37" s="14"/>
      <c r="AM37" s="14"/>
      <c r="AN37" s="14"/>
      <c r="AO37" s="14"/>
      <c r="AP37" s="22">
        <f t="shared" si="5"/>
        <v>18</v>
      </c>
      <c r="AQ37" s="38">
        <v>0</v>
      </c>
    </row>
    <row r="38" spans="1:43" s="13" customFormat="1">
      <c r="A38" s="4" t="s">
        <v>76</v>
      </c>
      <c r="B38" s="8">
        <v>6284</v>
      </c>
      <c r="C38" s="4" t="s">
        <v>83</v>
      </c>
      <c r="D38" s="4" t="s">
        <v>108</v>
      </c>
      <c r="E38" s="21">
        <v>41726</v>
      </c>
      <c r="F38" s="4" t="s">
        <v>137</v>
      </c>
      <c r="G38" s="4" t="s">
        <v>173</v>
      </c>
      <c r="H38" s="14"/>
      <c r="I38" s="14"/>
      <c r="J38" s="4" t="s">
        <v>177</v>
      </c>
      <c r="K38" s="4" t="s">
        <v>207</v>
      </c>
      <c r="L38" s="14"/>
      <c r="M38" s="14"/>
      <c r="N38" s="4" t="s">
        <v>365</v>
      </c>
      <c r="O38" s="4" t="s">
        <v>510</v>
      </c>
      <c r="P38" s="14"/>
      <c r="Q38" s="14"/>
      <c r="R38" s="4"/>
      <c r="S38" s="27">
        <v>1</v>
      </c>
      <c r="T38" s="27">
        <v>0</v>
      </c>
      <c r="U38" s="27">
        <v>1</v>
      </c>
      <c r="V38" s="5"/>
      <c r="W38" s="5"/>
      <c r="X38" s="32" t="str">
        <f t="shared" si="1"/>
        <v>02</v>
      </c>
      <c r="Y38" s="4" t="s">
        <v>13</v>
      </c>
      <c r="Z38" s="22">
        <v>29.990000000000002</v>
      </c>
      <c r="AA38" s="33" t="str">
        <f t="shared" si="2"/>
        <v>01</v>
      </c>
      <c r="AB38" s="4" t="s">
        <v>12</v>
      </c>
      <c r="AC38" s="23">
        <v>0.55000000000000004</v>
      </c>
      <c r="AD38" s="22">
        <f t="shared" si="3"/>
        <v>13.5</v>
      </c>
      <c r="AE38" s="22">
        <f t="shared" si="4"/>
        <v>0</v>
      </c>
      <c r="AF38" s="22">
        <v>13.5</v>
      </c>
      <c r="AG38" s="14"/>
      <c r="AH38" s="14"/>
      <c r="AI38" s="14"/>
      <c r="AJ38" s="14"/>
      <c r="AK38" s="14"/>
      <c r="AL38" s="14"/>
      <c r="AM38" s="14"/>
      <c r="AN38" s="14"/>
      <c r="AO38" s="14"/>
      <c r="AP38" s="22">
        <f t="shared" si="5"/>
        <v>13.5</v>
      </c>
      <c r="AQ38" s="38">
        <v>0</v>
      </c>
    </row>
    <row r="39" spans="1:43" s="13" customFormat="1">
      <c r="A39" s="4" t="s">
        <v>76</v>
      </c>
      <c r="B39" s="8">
        <v>6320</v>
      </c>
      <c r="C39" s="4" t="s">
        <v>80</v>
      </c>
      <c r="D39" s="4" t="s">
        <v>105</v>
      </c>
      <c r="E39" s="21">
        <v>41711</v>
      </c>
      <c r="F39" s="4" t="s">
        <v>134</v>
      </c>
      <c r="G39" s="4" t="s">
        <v>173</v>
      </c>
      <c r="H39" s="14"/>
      <c r="I39" s="14"/>
      <c r="J39" s="4" t="s">
        <v>177</v>
      </c>
      <c r="K39" s="4" t="s">
        <v>208</v>
      </c>
      <c r="L39" s="14"/>
      <c r="M39" s="14"/>
      <c r="N39" s="4" t="s">
        <v>366</v>
      </c>
      <c r="O39" s="4" t="s">
        <v>505</v>
      </c>
      <c r="P39" s="14"/>
      <c r="Q39" s="14"/>
      <c r="R39" s="4"/>
      <c r="S39" s="27">
        <v>1</v>
      </c>
      <c r="T39" s="27">
        <v>0</v>
      </c>
      <c r="U39" s="27">
        <v>1</v>
      </c>
      <c r="V39" s="5"/>
      <c r="W39" s="5"/>
      <c r="X39" s="32" t="str">
        <f t="shared" si="1"/>
        <v>02</v>
      </c>
      <c r="Y39" s="4" t="s">
        <v>13</v>
      </c>
      <c r="Z39" s="22">
        <v>65</v>
      </c>
      <c r="AA39" s="33" t="str">
        <f t="shared" si="2"/>
        <v>01</v>
      </c>
      <c r="AB39" s="4" t="s">
        <v>12</v>
      </c>
      <c r="AC39" s="23">
        <v>0.35</v>
      </c>
      <c r="AD39" s="22">
        <f t="shared" si="3"/>
        <v>42.25</v>
      </c>
      <c r="AE39" s="22">
        <f t="shared" si="4"/>
        <v>0</v>
      </c>
      <c r="AF39" s="22">
        <v>42.25</v>
      </c>
      <c r="AG39" s="14"/>
      <c r="AH39" s="14"/>
      <c r="AI39" s="14"/>
      <c r="AJ39" s="14"/>
      <c r="AK39" s="14"/>
      <c r="AL39" s="14"/>
      <c r="AM39" s="14"/>
      <c r="AN39" s="14"/>
      <c r="AO39" s="14"/>
      <c r="AP39" s="22">
        <f t="shared" si="5"/>
        <v>42.25</v>
      </c>
      <c r="AQ39" s="38">
        <v>0</v>
      </c>
    </row>
    <row r="40" spans="1:43" s="13" customFormat="1">
      <c r="A40" s="4" t="s">
        <v>76</v>
      </c>
      <c r="B40" s="8">
        <v>6738</v>
      </c>
      <c r="C40" s="4" t="s">
        <v>79</v>
      </c>
      <c r="D40" s="4" t="s">
        <v>104</v>
      </c>
      <c r="E40" s="21">
        <v>41725</v>
      </c>
      <c r="F40" s="4" t="s">
        <v>129</v>
      </c>
      <c r="G40" s="4" t="s">
        <v>173</v>
      </c>
      <c r="H40" s="14"/>
      <c r="I40" s="14"/>
      <c r="J40" s="4" t="s">
        <v>177</v>
      </c>
      <c r="K40" s="4" t="s">
        <v>209</v>
      </c>
      <c r="L40" s="14"/>
      <c r="M40" s="14"/>
      <c r="N40" s="4" t="s">
        <v>367</v>
      </c>
      <c r="O40" s="4" t="s">
        <v>511</v>
      </c>
      <c r="P40" s="14"/>
      <c r="Q40" s="14"/>
      <c r="R40" s="4"/>
      <c r="S40" s="27">
        <v>1</v>
      </c>
      <c r="T40" s="27">
        <v>0</v>
      </c>
      <c r="U40" s="27">
        <v>1</v>
      </c>
      <c r="V40" s="5"/>
      <c r="W40" s="5"/>
      <c r="X40" s="32" t="str">
        <f t="shared" si="1"/>
        <v>02</v>
      </c>
      <c r="Y40" s="4" t="s">
        <v>13</v>
      </c>
      <c r="Z40" s="22">
        <v>36.950000000000003</v>
      </c>
      <c r="AA40" s="33" t="str">
        <f t="shared" si="2"/>
        <v>01</v>
      </c>
      <c r="AB40" s="4" t="s">
        <v>12</v>
      </c>
      <c r="AC40" s="23">
        <v>0.55000000000000004</v>
      </c>
      <c r="AD40" s="22">
        <f t="shared" si="3"/>
        <v>16.63</v>
      </c>
      <c r="AE40" s="22">
        <f t="shared" si="4"/>
        <v>0</v>
      </c>
      <c r="AF40" s="22">
        <v>16.63</v>
      </c>
      <c r="AG40" s="14"/>
      <c r="AH40" s="14"/>
      <c r="AI40" s="14"/>
      <c r="AJ40" s="14"/>
      <c r="AK40" s="14"/>
      <c r="AL40" s="14"/>
      <c r="AM40" s="14"/>
      <c r="AN40" s="14"/>
      <c r="AO40" s="14"/>
      <c r="AP40" s="22">
        <f t="shared" si="5"/>
        <v>16.63</v>
      </c>
      <c r="AQ40" s="38">
        <v>0</v>
      </c>
    </row>
    <row r="41" spans="1:43" s="13" customFormat="1">
      <c r="A41" s="4" t="s">
        <v>76</v>
      </c>
      <c r="B41" s="8">
        <v>6847</v>
      </c>
      <c r="C41" s="4" t="s">
        <v>79</v>
      </c>
      <c r="D41" s="4" t="s">
        <v>104</v>
      </c>
      <c r="E41" s="21">
        <v>41725</v>
      </c>
      <c r="F41" s="4" t="s">
        <v>129</v>
      </c>
      <c r="G41" s="4" t="s">
        <v>173</v>
      </c>
      <c r="H41" s="14"/>
      <c r="I41" s="14"/>
      <c r="J41" s="4" t="s">
        <v>177</v>
      </c>
      <c r="K41" s="4" t="s">
        <v>210</v>
      </c>
      <c r="L41" s="14"/>
      <c r="M41" s="14"/>
      <c r="N41" s="4" t="s">
        <v>368</v>
      </c>
      <c r="O41" s="4" t="s">
        <v>512</v>
      </c>
      <c r="P41" s="14"/>
      <c r="Q41" s="14"/>
      <c r="R41" s="4"/>
      <c r="S41" s="27">
        <v>1</v>
      </c>
      <c r="T41" s="27">
        <v>0</v>
      </c>
      <c r="U41" s="27">
        <v>1</v>
      </c>
      <c r="V41" s="5"/>
      <c r="W41" s="5"/>
      <c r="X41" s="32" t="str">
        <f t="shared" si="1"/>
        <v>02</v>
      </c>
      <c r="Y41" s="4" t="s">
        <v>13</v>
      </c>
      <c r="Z41" s="22">
        <v>73.95</v>
      </c>
      <c r="AA41" s="33" t="str">
        <f t="shared" si="2"/>
        <v>01</v>
      </c>
      <c r="AB41" s="4" t="s">
        <v>12</v>
      </c>
      <c r="AC41" s="23">
        <v>0.55000000000000004</v>
      </c>
      <c r="AD41" s="22">
        <f t="shared" si="3"/>
        <v>33.28</v>
      </c>
      <c r="AE41" s="22">
        <f t="shared" si="4"/>
        <v>0</v>
      </c>
      <c r="AF41" s="22">
        <v>33.28</v>
      </c>
      <c r="AG41" s="14"/>
      <c r="AH41" s="14"/>
      <c r="AI41" s="14"/>
      <c r="AJ41" s="14"/>
      <c r="AK41" s="14"/>
      <c r="AL41" s="14"/>
      <c r="AM41" s="14"/>
      <c r="AN41" s="14"/>
      <c r="AO41" s="14"/>
      <c r="AP41" s="22">
        <f t="shared" si="5"/>
        <v>33.28</v>
      </c>
      <c r="AQ41" s="38">
        <v>0</v>
      </c>
    </row>
    <row r="42" spans="1:43" s="13" customFormat="1">
      <c r="A42" s="4" t="s">
        <v>76</v>
      </c>
      <c r="B42" s="8">
        <v>7150</v>
      </c>
      <c r="C42" s="4" t="s">
        <v>78</v>
      </c>
      <c r="D42" s="4" t="s">
        <v>103</v>
      </c>
      <c r="E42" s="21">
        <v>41708</v>
      </c>
      <c r="F42" s="4" t="s">
        <v>141</v>
      </c>
      <c r="G42" s="4" t="s">
        <v>173</v>
      </c>
      <c r="H42" s="14"/>
      <c r="I42" s="14"/>
      <c r="J42" s="4" t="s">
        <v>177</v>
      </c>
      <c r="K42" s="4" t="s">
        <v>188</v>
      </c>
      <c r="L42" s="14"/>
      <c r="M42" s="14"/>
      <c r="N42" s="4" t="s">
        <v>347</v>
      </c>
      <c r="O42" s="4" t="s">
        <v>492</v>
      </c>
      <c r="P42" s="14"/>
      <c r="Q42" s="14"/>
      <c r="R42" s="4"/>
      <c r="S42" s="27">
        <v>1</v>
      </c>
      <c r="T42" s="27">
        <v>0</v>
      </c>
      <c r="U42" s="27">
        <v>1</v>
      </c>
      <c r="V42" s="5"/>
      <c r="W42" s="5"/>
      <c r="X42" s="32" t="str">
        <f t="shared" si="1"/>
        <v>02</v>
      </c>
      <c r="Y42" s="4" t="s">
        <v>13</v>
      </c>
      <c r="Z42" s="22">
        <v>22.990000000000002</v>
      </c>
      <c r="AA42" s="33" t="str">
        <f t="shared" si="2"/>
        <v>01</v>
      </c>
      <c r="AB42" s="4" t="s">
        <v>12</v>
      </c>
      <c r="AC42" s="23">
        <v>0.55000000000000004</v>
      </c>
      <c r="AD42" s="22">
        <f t="shared" si="3"/>
        <v>10.35</v>
      </c>
      <c r="AE42" s="22">
        <f t="shared" si="4"/>
        <v>0</v>
      </c>
      <c r="AF42" s="22">
        <v>10.35</v>
      </c>
      <c r="AG42" s="14"/>
      <c r="AH42" s="14"/>
      <c r="AI42" s="14"/>
      <c r="AJ42" s="14"/>
      <c r="AK42" s="14"/>
      <c r="AL42" s="14"/>
      <c r="AM42" s="14"/>
      <c r="AN42" s="14"/>
      <c r="AO42" s="14"/>
      <c r="AP42" s="22">
        <f t="shared" si="5"/>
        <v>10.35</v>
      </c>
      <c r="AQ42" s="38">
        <v>0</v>
      </c>
    </row>
    <row r="43" spans="1:43" s="13" customFormat="1">
      <c r="A43" s="4" t="s">
        <v>76</v>
      </c>
      <c r="B43" s="8">
        <v>7457</v>
      </c>
      <c r="C43" s="4" t="s">
        <v>78</v>
      </c>
      <c r="D43" s="4" t="s">
        <v>103</v>
      </c>
      <c r="E43" s="21">
        <v>41708</v>
      </c>
      <c r="F43" s="4" t="s">
        <v>142</v>
      </c>
      <c r="G43" s="4" t="s">
        <v>173</v>
      </c>
      <c r="H43" s="14"/>
      <c r="I43" s="14"/>
      <c r="J43" s="4" t="s">
        <v>177</v>
      </c>
      <c r="K43" s="4" t="s">
        <v>211</v>
      </c>
      <c r="L43" s="14"/>
      <c r="M43" s="14"/>
      <c r="N43" s="4" t="s">
        <v>369</v>
      </c>
      <c r="O43" s="4" t="s">
        <v>513</v>
      </c>
      <c r="P43" s="14"/>
      <c r="Q43" s="14"/>
      <c r="R43" s="4"/>
      <c r="S43" s="27">
        <v>1</v>
      </c>
      <c r="T43" s="27">
        <v>0</v>
      </c>
      <c r="U43" s="27">
        <v>1</v>
      </c>
      <c r="V43" s="5"/>
      <c r="W43" s="5"/>
      <c r="X43" s="32" t="str">
        <f t="shared" si="1"/>
        <v>02</v>
      </c>
      <c r="Y43" s="4" t="s">
        <v>13</v>
      </c>
      <c r="Z43" s="22">
        <v>23</v>
      </c>
      <c r="AA43" s="33" t="str">
        <f t="shared" si="2"/>
        <v>01</v>
      </c>
      <c r="AB43" s="4" t="s">
        <v>12</v>
      </c>
      <c r="AC43" s="23">
        <v>0.55000000000000004</v>
      </c>
      <c r="AD43" s="22">
        <f t="shared" si="3"/>
        <v>10.35</v>
      </c>
      <c r="AE43" s="22">
        <f t="shared" si="4"/>
        <v>0</v>
      </c>
      <c r="AF43" s="22">
        <v>10.35</v>
      </c>
      <c r="AG43" s="14"/>
      <c r="AH43" s="14"/>
      <c r="AI43" s="14"/>
      <c r="AJ43" s="14"/>
      <c r="AK43" s="14"/>
      <c r="AL43" s="14"/>
      <c r="AM43" s="14"/>
      <c r="AN43" s="14"/>
      <c r="AO43" s="14"/>
      <c r="AP43" s="22">
        <f t="shared" si="5"/>
        <v>10.35</v>
      </c>
      <c r="AQ43" s="38">
        <v>0</v>
      </c>
    </row>
    <row r="44" spans="1:43" s="13" customFormat="1">
      <c r="A44" s="4" t="s">
        <v>76</v>
      </c>
      <c r="B44" s="8">
        <v>7472</v>
      </c>
      <c r="C44" s="4" t="s">
        <v>82</v>
      </c>
      <c r="D44" s="4" t="s">
        <v>107</v>
      </c>
      <c r="E44" s="21">
        <v>41711</v>
      </c>
      <c r="F44" s="4" t="s">
        <v>135</v>
      </c>
      <c r="G44" s="4" t="s">
        <v>173</v>
      </c>
      <c r="H44" s="14"/>
      <c r="I44" s="14"/>
      <c r="J44" s="4" t="s">
        <v>177</v>
      </c>
      <c r="K44" s="4" t="s">
        <v>212</v>
      </c>
      <c r="L44" s="14"/>
      <c r="M44" s="14"/>
      <c r="N44" s="4" t="s">
        <v>370</v>
      </c>
      <c r="O44" s="4" t="s">
        <v>514</v>
      </c>
      <c r="P44" s="14"/>
      <c r="Q44" s="14"/>
      <c r="R44" s="4"/>
      <c r="S44" s="27">
        <v>3</v>
      </c>
      <c r="T44" s="27">
        <v>0</v>
      </c>
      <c r="U44" s="27">
        <v>3</v>
      </c>
      <c r="V44" s="5"/>
      <c r="W44" s="5"/>
      <c r="X44" s="32" t="str">
        <f t="shared" si="1"/>
        <v>02</v>
      </c>
      <c r="Y44" s="4" t="s">
        <v>13</v>
      </c>
      <c r="Z44" s="22">
        <v>16.990000000000002</v>
      </c>
      <c r="AA44" s="33" t="str">
        <f t="shared" si="2"/>
        <v>01</v>
      </c>
      <c r="AB44" s="4" t="s">
        <v>12</v>
      </c>
      <c r="AC44" s="23">
        <v>0.55000000000000004</v>
      </c>
      <c r="AD44" s="22">
        <f t="shared" si="3"/>
        <v>22.95</v>
      </c>
      <c r="AE44" s="22">
        <f t="shared" si="4"/>
        <v>0</v>
      </c>
      <c r="AF44" s="22">
        <v>22.95</v>
      </c>
      <c r="AG44" s="14"/>
      <c r="AH44" s="14"/>
      <c r="AI44" s="14"/>
      <c r="AJ44" s="14"/>
      <c r="AK44" s="14"/>
      <c r="AL44" s="14"/>
      <c r="AM44" s="14"/>
      <c r="AN44" s="14"/>
      <c r="AO44" s="14"/>
      <c r="AP44" s="22">
        <f t="shared" si="5"/>
        <v>22.95</v>
      </c>
      <c r="AQ44" s="38">
        <v>0</v>
      </c>
    </row>
    <row r="45" spans="1:43" s="13" customFormat="1">
      <c r="A45" s="4" t="s">
        <v>76</v>
      </c>
      <c r="B45" s="8">
        <v>7505</v>
      </c>
      <c r="C45" s="4" t="s">
        <v>79</v>
      </c>
      <c r="D45" s="4" t="s">
        <v>104</v>
      </c>
      <c r="E45" s="21">
        <v>41725</v>
      </c>
      <c r="F45" s="4" t="s">
        <v>129</v>
      </c>
      <c r="G45" s="4" t="s">
        <v>173</v>
      </c>
      <c r="H45" s="14"/>
      <c r="I45" s="14"/>
      <c r="J45" s="4" t="s">
        <v>177</v>
      </c>
      <c r="K45" s="4" t="s">
        <v>213</v>
      </c>
      <c r="L45" s="14"/>
      <c r="M45" s="14"/>
      <c r="N45" s="4" t="s">
        <v>371</v>
      </c>
      <c r="O45" s="4" t="s">
        <v>515</v>
      </c>
      <c r="P45" s="14"/>
      <c r="Q45" s="14"/>
      <c r="R45" s="4"/>
      <c r="S45" s="27">
        <v>1</v>
      </c>
      <c r="T45" s="27">
        <v>0</v>
      </c>
      <c r="U45" s="27">
        <v>1</v>
      </c>
      <c r="V45" s="5"/>
      <c r="W45" s="5"/>
      <c r="X45" s="32" t="str">
        <f t="shared" si="1"/>
        <v>02</v>
      </c>
      <c r="Y45" s="4" t="s">
        <v>13</v>
      </c>
      <c r="Z45" s="22">
        <v>107.95</v>
      </c>
      <c r="AA45" s="33" t="str">
        <f t="shared" si="2"/>
        <v>01</v>
      </c>
      <c r="AB45" s="4" t="s">
        <v>12</v>
      </c>
      <c r="AC45" s="23">
        <v>0.35</v>
      </c>
      <c r="AD45" s="22">
        <f t="shared" si="3"/>
        <v>70.17</v>
      </c>
      <c r="AE45" s="22">
        <f t="shared" si="4"/>
        <v>0</v>
      </c>
      <c r="AF45" s="22">
        <v>70.17</v>
      </c>
      <c r="AG45" s="14"/>
      <c r="AH45" s="14"/>
      <c r="AI45" s="14"/>
      <c r="AJ45" s="14"/>
      <c r="AK45" s="14"/>
      <c r="AL45" s="14"/>
      <c r="AM45" s="14"/>
      <c r="AN45" s="14"/>
      <c r="AO45" s="14"/>
      <c r="AP45" s="22">
        <f t="shared" si="5"/>
        <v>70.17</v>
      </c>
      <c r="AQ45" s="38">
        <v>0</v>
      </c>
    </row>
    <row r="46" spans="1:43" s="13" customFormat="1">
      <c r="A46" s="4" t="s">
        <v>76</v>
      </c>
      <c r="B46" s="8">
        <v>7647</v>
      </c>
      <c r="C46" s="4" t="s">
        <v>79</v>
      </c>
      <c r="D46" s="4" t="s">
        <v>104</v>
      </c>
      <c r="E46" s="21">
        <v>41725</v>
      </c>
      <c r="F46" s="4" t="s">
        <v>129</v>
      </c>
      <c r="G46" s="4" t="s">
        <v>173</v>
      </c>
      <c r="H46" s="14"/>
      <c r="I46" s="14"/>
      <c r="J46" s="4" t="s">
        <v>177</v>
      </c>
      <c r="K46" s="4" t="s">
        <v>214</v>
      </c>
      <c r="L46" s="14"/>
      <c r="M46" s="14"/>
      <c r="N46" s="4" t="s">
        <v>372</v>
      </c>
      <c r="O46" s="4" t="s">
        <v>516</v>
      </c>
      <c r="P46" s="14"/>
      <c r="Q46" s="14"/>
      <c r="R46" s="4"/>
      <c r="S46" s="27">
        <v>1</v>
      </c>
      <c r="T46" s="27">
        <v>0</v>
      </c>
      <c r="U46" s="27">
        <v>1</v>
      </c>
      <c r="V46" s="5"/>
      <c r="W46" s="5"/>
      <c r="X46" s="32" t="str">
        <f t="shared" si="1"/>
        <v>02</v>
      </c>
      <c r="Y46" s="4" t="s">
        <v>13</v>
      </c>
      <c r="Z46" s="22">
        <v>154.95000000000002</v>
      </c>
      <c r="AA46" s="33" t="str">
        <f t="shared" si="2"/>
        <v>01</v>
      </c>
      <c r="AB46" s="4" t="s">
        <v>12</v>
      </c>
      <c r="AC46" s="23">
        <v>0.35</v>
      </c>
      <c r="AD46" s="22">
        <f t="shared" si="3"/>
        <v>100.72</v>
      </c>
      <c r="AE46" s="22">
        <f t="shared" si="4"/>
        <v>0</v>
      </c>
      <c r="AF46" s="22">
        <v>100.72</v>
      </c>
      <c r="AG46" s="14"/>
      <c r="AH46" s="14"/>
      <c r="AI46" s="14"/>
      <c r="AJ46" s="14"/>
      <c r="AK46" s="14"/>
      <c r="AL46" s="14"/>
      <c r="AM46" s="14"/>
      <c r="AN46" s="14"/>
      <c r="AO46" s="14"/>
      <c r="AP46" s="22">
        <f t="shared" si="5"/>
        <v>100.72</v>
      </c>
      <c r="AQ46" s="38">
        <v>0</v>
      </c>
    </row>
    <row r="47" spans="1:43" s="13" customFormat="1">
      <c r="A47" s="4" t="s">
        <v>76</v>
      </c>
      <c r="B47" s="8">
        <v>7933</v>
      </c>
      <c r="C47" s="4" t="s">
        <v>78</v>
      </c>
      <c r="D47" s="4" t="s">
        <v>103</v>
      </c>
      <c r="E47" s="21">
        <v>41701</v>
      </c>
      <c r="F47" s="4" t="s">
        <v>143</v>
      </c>
      <c r="G47" s="4" t="s">
        <v>173</v>
      </c>
      <c r="H47" s="14"/>
      <c r="I47" s="14"/>
      <c r="J47" s="4" t="s">
        <v>177</v>
      </c>
      <c r="K47" s="4" t="s">
        <v>215</v>
      </c>
      <c r="L47" s="14"/>
      <c r="M47" s="14"/>
      <c r="N47" s="4" t="s">
        <v>373</v>
      </c>
      <c r="O47" s="4" t="s">
        <v>517</v>
      </c>
      <c r="P47" s="14"/>
      <c r="Q47" s="14"/>
      <c r="R47" s="4"/>
      <c r="S47" s="27">
        <v>1</v>
      </c>
      <c r="T47" s="27">
        <v>0</v>
      </c>
      <c r="U47" s="27">
        <v>1</v>
      </c>
      <c r="V47" s="5"/>
      <c r="W47" s="5"/>
      <c r="X47" s="32" t="str">
        <f t="shared" si="1"/>
        <v>02</v>
      </c>
      <c r="Y47" s="4" t="s">
        <v>13</v>
      </c>
      <c r="Z47" s="22">
        <v>19.95</v>
      </c>
      <c r="AA47" s="33" t="str">
        <f t="shared" si="2"/>
        <v>01</v>
      </c>
      <c r="AB47" s="4" t="s">
        <v>12</v>
      </c>
      <c r="AC47" s="23">
        <v>0.35</v>
      </c>
      <c r="AD47" s="22">
        <f t="shared" si="3"/>
        <v>12.97</v>
      </c>
      <c r="AE47" s="22">
        <f t="shared" si="4"/>
        <v>0</v>
      </c>
      <c r="AF47" s="22">
        <v>12.97</v>
      </c>
      <c r="AG47" s="14"/>
      <c r="AH47" s="14"/>
      <c r="AI47" s="14"/>
      <c r="AJ47" s="14"/>
      <c r="AK47" s="14"/>
      <c r="AL47" s="14"/>
      <c r="AM47" s="14"/>
      <c r="AN47" s="14"/>
      <c r="AO47" s="14"/>
      <c r="AP47" s="22">
        <f t="shared" si="5"/>
        <v>12.97</v>
      </c>
      <c r="AQ47" s="38">
        <v>0</v>
      </c>
    </row>
    <row r="48" spans="1:43" s="13" customFormat="1">
      <c r="A48" s="4" t="s">
        <v>76</v>
      </c>
      <c r="B48" s="8">
        <v>7979</v>
      </c>
      <c r="C48" s="4" t="s">
        <v>84</v>
      </c>
      <c r="D48" s="4" t="s">
        <v>109</v>
      </c>
      <c r="E48" s="21">
        <v>41726</v>
      </c>
      <c r="F48" s="4" t="s">
        <v>144</v>
      </c>
      <c r="G48" s="4" t="s">
        <v>174</v>
      </c>
      <c r="H48" s="14"/>
      <c r="I48" s="14"/>
      <c r="J48" s="4" t="s">
        <v>177</v>
      </c>
      <c r="K48" s="4" t="s">
        <v>216</v>
      </c>
      <c r="L48" s="14"/>
      <c r="M48" s="14"/>
      <c r="N48" s="4" t="s">
        <v>374</v>
      </c>
      <c r="O48" s="4" t="s">
        <v>518</v>
      </c>
      <c r="P48" s="14"/>
      <c r="Q48" s="14"/>
      <c r="R48" s="4"/>
      <c r="S48" s="27">
        <v>1</v>
      </c>
      <c r="T48" s="27">
        <v>0</v>
      </c>
      <c r="U48" s="27">
        <v>1</v>
      </c>
      <c r="V48" s="5"/>
      <c r="W48" s="5"/>
      <c r="X48" s="32" t="str">
        <f t="shared" si="1"/>
        <v>02</v>
      </c>
      <c r="Y48" s="4" t="s">
        <v>13</v>
      </c>
      <c r="Z48" s="22">
        <v>24.95</v>
      </c>
      <c r="AA48" s="33" t="str">
        <f t="shared" si="2"/>
        <v>01</v>
      </c>
      <c r="AB48" s="4" t="s">
        <v>12</v>
      </c>
      <c r="AC48" s="23">
        <v>0.55000000000000004</v>
      </c>
      <c r="AD48" s="22">
        <f t="shared" si="3"/>
        <v>11.23</v>
      </c>
      <c r="AE48" s="22">
        <f t="shared" si="4"/>
        <v>0</v>
      </c>
      <c r="AF48" s="22">
        <v>11.23</v>
      </c>
      <c r="AG48" s="14"/>
      <c r="AH48" s="14"/>
      <c r="AI48" s="14"/>
      <c r="AJ48" s="14"/>
      <c r="AK48" s="14"/>
      <c r="AL48" s="14"/>
      <c r="AM48" s="14"/>
      <c r="AN48" s="14"/>
      <c r="AO48" s="14"/>
      <c r="AP48" s="22">
        <f t="shared" si="5"/>
        <v>11.23</v>
      </c>
      <c r="AQ48" s="38">
        <v>0</v>
      </c>
    </row>
    <row r="49" spans="1:43" s="13" customFormat="1">
      <c r="A49" s="4" t="s">
        <v>76</v>
      </c>
      <c r="B49" s="8">
        <v>7990</v>
      </c>
      <c r="C49" s="4" t="s">
        <v>82</v>
      </c>
      <c r="D49" s="4" t="s">
        <v>107</v>
      </c>
      <c r="E49" s="21">
        <v>41711</v>
      </c>
      <c r="F49" s="4" t="s">
        <v>135</v>
      </c>
      <c r="G49" s="4" t="s">
        <v>173</v>
      </c>
      <c r="H49" s="14"/>
      <c r="I49" s="14"/>
      <c r="J49" s="4" t="s">
        <v>177</v>
      </c>
      <c r="K49" s="4" t="s">
        <v>206</v>
      </c>
      <c r="L49" s="14"/>
      <c r="M49" s="14"/>
      <c r="N49" s="4" t="s">
        <v>342</v>
      </c>
      <c r="O49" s="4" t="s">
        <v>487</v>
      </c>
      <c r="P49" s="14"/>
      <c r="Q49" s="14"/>
      <c r="R49" s="4"/>
      <c r="S49" s="27">
        <v>3</v>
      </c>
      <c r="T49" s="27">
        <v>0</v>
      </c>
      <c r="U49" s="27">
        <v>3</v>
      </c>
      <c r="V49" s="5"/>
      <c r="W49" s="5"/>
      <c r="X49" s="32" t="str">
        <f t="shared" si="1"/>
        <v>02</v>
      </c>
      <c r="Y49" s="4" t="s">
        <v>13</v>
      </c>
      <c r="Z49" s="22">
        <v>39.99</v>
      </c>
      <c r="AA49" s="33" t="str">
        <f t="shared" si="2"/>
        <v>01</v>
      </c>
      <c r="AB49" s="4" t="s">
        <v>12</v>
      </c>
      <c r="AC49" s="23">
        <v>0.55000000000000004</v>
      </c>
      <c r="AD49" s="22">
        <f t="shared" si="3"/>
        <v>54</v>
      </c>
      <c r="AE49" s="22">
        <f t="shared" si="4"/>
        <v>0</v>
      </c>
      <c r="AF49" s="22">
        <v>54</v>
      </c>
      <c r="AG49" s="14"/>
      <c r="AH49" s="14"/>
      <c r="AI49" s="14"/>
      <c r="AJ49" s="14"/>
      <c r="AK49" s="14"/>
      <c r="AL49" s="14"/>
      <c r="AM49" s="14"/>
      <c r="AN49" s="14"/>
      <c r="AO49" s="14"/>
      <c r="AP49" s="22">
        <f t="shared" si="5"/>
        <v>54</v>
      </c>
      <c r="AQ49" s="38">
        <v>0</v>
      </c>
    </row>
    <row r="50" spans="1:43" s="13" customFormat="1">
      <c r="A50" s="4" t="s">
        <v>76</v>
      </c>
      <c r="B50" s="8">
        <v>8074</v>
      </c>
      <c r="C50" s="4" t="s">
        <v>87</v>
      </c>
      <c r="D50" s="4" t="s">
        <v>112</v>
      </c>
      <c r="E50" s="21">
        <v>41708</v>
      </c>
      <c r="F50" s="4" t="s">
        <v>145</v>
      </c>
      <c r="G50" s="4" t="s">
        <v>173</v>
      </c>
      <c r="H50" s="14"/>
      <c r="I50" s="14"/>
      <c r="J50" s="4" t="s">
        <v>177</v>
      </c>
      <c r="K50" s="4" t="s">
        <v>217</v>
      </c>
      <c r="L50" s="14"/>
      <c r="M50" s="14"/>
      <c r="N50" s="4" t="s">
        <v>369</v>
      </c>
      <c r="O50" s="4" t="s">
        <v>513</v>
      </c>
      <c r="P50" s="14"/>
      <c r="Q50" s="14"/>
      <c r="R50" s="4"/>
      <c r="S50" s="27">
        <v>1</v>
      </c>
      <c r="T50" s="27">
        <v>0</v>
      </c>
      <c r="U50" s="27">
        <v>1</v>
      </c>
      <c r="V50" s="5"/>
      <c r="W50" s="5"/>
      <c r="X50" s="32" t="str">
        <f t="shared" si="1"/>
        <v>02</v>
      </c>
      <c r="Y50" s="4" t="s">
        <v>13</v>
      </c>
      <c r="Z50" s="22">
        <v>23</v>
      </c>
      <c r="AA50" s="33" t="str">
        <f t="shared" si="2"/>
        <v>01</v>
      </c>
      <c r="AB50" s="4" t="s">
        <v>12</v>
      </c>
      <c r="AC50" s="23">
        <v>0.55000000000000004</v>
      </c>
      <c r="AD50" s="22">
        <f t="shared" si="3"/>
        <v>10.35</v>
      </c>
      <c r="AE50" s="22">
        <f t="shared" si="4"/>
        <v>0</v>
      </c>
      <c r="AF50" s="22">
        <v>10.35</v>
      </c>
      <c r="AG50" s="14"/>
      <c r="AH50" s="14"/>
      <c r="AI50" s="14"/>
      <c r="AJ50" s="14"/>
      <c r="AK50" s="14"/>
      <c r="AL50" s="14"/>
      <c r="AM50" s="14"/>
      <c r="AN50" s="14"/>
      <c r="AO50" s="14"/>
      <c r="AP50" s="22">
        <f t="shared" si="5"/>
        <v>10.35</v>
      </c>
      <c r="AQ50" s="38">
        <v>0</v>
      </c>
    </row>
    <row r="51" spans="1:43" s="13" customFormat="1">
      <c r="A51" s="4" t="s">
        <v>76</v>
      </c>
      <c r="B51" s="8">
        <v>8211</v>
      </c>
      <c r="C51" s="4" t="s">
        <v>78</v>
      </c>
      <c r="D51" s="4" t="s">
        <v>103</v>
      </c>
      <c r="E51" s="21">
        <v>41712</v>
      </c>
      <c r="F51" s="4" t="s">
        <v>146</v>
      </c>
      <c r="G51" s="4" t="s">
        <v>173</v>
      </c>
      <c r="H51" s="14"/>
      <c r="I51" s="14"/>
      <c r="J51" s="4" t="s">
        <v>177</v>
      </c>
      <c r="K51" s="4" t="s">
        <v>218</v>
      </c>
      <c r="L51" s="14"/>
      <c r="M51" s="14"/>
      <c r="N51" s="4" t="s">
        <v>375</v>
      </c>
      <c r="O51" s="4" t="s">
        <v>519</v>
      </c>
      <c r="P51" s="14"/>
      <c r="Q51" s="14"/>
      <c r="R51" s="4"/>
      <c r="S51" s="27">
        <v>1</v>
      </c>
      <c r="T51" s="27">
        <v>0</v>
      </c>
      <c r="U51" s="27">
        <v>1</v>
      </c>
      <c r="V51" s="5"/>
      <c r="W51" s="5"/>
      <c r="X51" s="32" t="str">
        <f t="shared" si="1"/>
        <v>02</v>
      </c>
      <c r="Y51" s="4" t="s">
        <v>13</v>
      </c>
      <c r="Z51" s="22">
        <v>19.990000000000002</v>
      </c>
      <c r="AA51" s="33" t="str">
        <f t="shared" si="2"/>
        <v>01</v>
      </c>
      <c r="AB51" s="4" t="s">
        <v>12</v>
      </c>
      <c r="AC51" s="23">
        <v>0.55000000000000004</v>
      </c>
      <c r="AD51" s="22">
        <f t="shared" si="3"/>
        <v>9</v>
      </c>
      <c r="AE51" s="22">
        <f t="shared" si="4"/>
        <v>0</v>
      </c>
      <c r="AF51" s="22">
        <v>9</v>
      </c>
      <c r="AG51" s="14"/>
      <c r="AH51" s="14"/>
      <c r="AI51" s="14"/>
      <c r="AJ51" s="14"/>
      <c r="AK51" s="14"/>
      <c r="AL51" s="14"/>
      <c r="AM51" s="14"/>
      <c r="AN51" s="14"/>
      <c r="AO51" s="14"/>
      <c r="AP51" s="22">
        <f t="shared" si="5"/>
        <v>9</v>
      </c>
      <c r="AQ51" s="38">
        <v>0</v>
      </c>
    </row>
    <row r="52" spans="1:43" s="13" customFormat="1">
      <c r="A52" s="4" t="s">
        <v>76</v>
      </c>
      <c r="B52" s="8">
        <v>8272</v>
      </c>
      <c r="C52" s="4" t="s">
        <v>88</v>
      </c>
      <c r="D52" s="4" t="s">
        <v>113</v>
      </c>
      <c r="E52" s="21">
        <v>41704</v>
      </c>
      <c r="F52" s="4" t="s">
        <v>147</v>
      </c>
      <c r="G52" s="4" t="s">
        <v>173</v>
      </c>
      <c r="H52" s="14"/>
      <c r="I52" s="14"/>
      <c r="J52" s="4" t="s">
        <v>177</v>
      </c>
      <c r="K52" s="4" t="s">
        <v>219</v>
      </c>
      <c r="L52" s="14"/>
      <c r="M52" s="14"/>
      <c r="N52" s="4" t="s">
        <v>376</v>
      </c>
      <c r="O52" s="4" t="s">
        <v>520</v>
      </c>
      <c r="P52" s="14"/>
      <c r="Q52" s="14"/>
      <c r="R52" s="4"/>
      <c r="S52" s="27">
        <v>1</v>
      </c>
      <c r="T52" s="27">
        <v>0</v>
      </c>
      <c r="U52" s="27">
        <v>1</v>
      </c>
      <c r="V52" s="5"/>
      <c r="W52" s="5"/>
      <c r="X52" s="32" t="str">
        <f t="shared" si="1"/>
        <v>02</v>
      </c>
      <c r="Y52" s="4" t="s">
        <v>13</v>
      </c>
      <c r="Z52" s="22">
        <v>34.99</v>
      </c>
      <c r="AA52" s="33" t="str">
        <f t="shared" si="2"/>
        <v>01</v>
      </c>
      <c r="AB52" s="4" t="s">
        <v>12</v>
      </c>
      <c r="AC52" s="23">
        <v>0.55000000000000004</v>
      </c>
      <c r="AD52" s="22">
        <f t="shared" si="3"/>
        <v>15.75</v>
      </c>
      <c r="AE52" s="22">
        <f t="shared" si="4"/>
        <v>0</v>
      </c>
      <c r="AF52" s="22">
        <v>15.75</v>
      </c>
      <c r="AG52" s="14"/>
      <c r="AH52" s="14"/>
      <c r="AI52" s="14"/>
      <c r="AJ52" s="14"/>
      <c r="AK52" s="14"/>
      <c r="AL52" s="14"/>
      <c r="AM52" s="14"/>
      <c r="AN52" s="14"/>
      <c r="AO52" s="14"/>
      <c r="AP52" s="22">
        <f t="shared" si="5"/>
        <v>15.75</v>
      </c>
      <c r="AQ52" s="38">
        <v>0</v>
      </c>
    </row>
    <row r="53" spans="1:43" s="13" customFormat="1">
      <c r="A53" s="4" t="s">
        <v>76</v>
      </c>
      <c r="B53" s="8">
        <v>8296</v>
      </c>
      <c r="C53" s="4" t="s">
        <v>81</v>
      </c>
      <c r="D53" s="4" t="s">
        <v>106</v>
      </c>
      <c r="E53" s="21">
        <v>41708</v>
      </c>
      <c r="F53" s="4" t="s">
        <v>131</v>
      </c>
      <c r="G53" s="4" t="s">
        <v>173</v>
      </c>
      <c r="H53" s="14"/>
      <c r="I53" s="14"/>
      <c r="J53" s="4" t="s">
        <v>177</v>
      </c>
      <c r="K53" s="4" t="s">
        <v>220</v>
      </c>
      <c r="L53" s="14"/>
      <c r="M53" s="14"/>
      <c r="N53" s="4" t="s">
        <v>377</v>
      </c>
      <c r="O53" s="4" t="s">
        <v>521</v>
      </c>
      <c r="P53" s="14"/>
      <c r="Q53" s="14"/>
      <c r="R53" s="4"/>
      <c r="S53" s="27">
        <v>1</v>
      </c>
      <c r="T53" s="27">
        <v>0</v>
      </c>
      <c r="U53" s="27">
        <v>1</v>
      </c>
      <c r="V53" s="5"/>
      <c r="W53" s="5"/>
      <c r="X53" s="32" t="str">
        <f t="shared" si="1"/>
        <v>02</v>
      </c>
      <c r="Y53" s="4" t="s">
        <v>13</v>
      </c>
      <c r="Z53" s="22">
        <v>46.5</v>
      </c>
      <c r="AA53" s="33" t="str">
        <f t="shared" si="2"/>
        <v>01</v>
      </c>
      <c r="AB53" s="4" t="s">
        <v>12</v>
      </c>
      <c r="AC53" s="23">
        <v>0.35</v>
      </c>
      <c r="AD53" s="22">
        <f t="shared" si="3"/>
        <v>30.23</v>
      </c>
      <c r="AE53" s="22">
        <f t="shared" si="4"/>
        <v>0</v>
      </c>
      <c r="AF53" s="22">
        <v>30.23</v>
      </c>
      <c r="AG53" s="14"/>
      <c r="AH53" s="14"/>
      <c r="AI53" s="14"/>
      <c r="AJ53" s="14"/>
      <c r="AK53" s="14"/>
      <c r="AL53" s="14"/>
      <c r="AM53" s="14"/>
      <c r="AN53" s="14"/>
      <c r="AO53" s="14"/>
      <c r="AP53" s="22">
        <f t="shared" si="5"/>
        <v>30.23</v>
      </c>
      <c r="AQ53" s="38">
        <v>0</v>
      </c>
    </row>
    <row r="54" spans="1:43" s="13" customFormat="1">
      <c r="A54" s="4" t="s">
        <v>76</v>
      </c>
      <c r="B54" s="8">
        <v>8496</v>
      </c>
      <c r="C54" s="4" t="s">
        <v>77</v>
      </c>
      <c r="D54" s="4" t="s">
        <v>102</v>
      </c>
      <c r="E54" s="21">
        <v>41725</v>
      </c>
      <c r="F54" s="4" t="s">
        <v>148</v>
      </c>
      <c r="G54" s="4" t="s">
        <v>173</v>
      </c>
      <c r="H54" s="14"/>
      <c r="I54" s="14"/>
      <c r="J54" s="4" t="s">
        <v>177</v>
      </c>
      <c r="K54" s="4" t="s">
        <v>221</v>
      </c>
      <c r="L54" s="14"/>
      <c r="M54" s="14"/>
      <c r="N54" s="4" t="s">
        <v>378</v>
      </c>
      <c r="O54" s="4" t="s">
        <v>522</v>
      </c>
      <c r="P54" s="14"/>
      <c r="Q54" s="14"/>
      <c r="R54" s="4"/>
      <c r="S54" s="27">
        <v>1</v>
      </c>
      <c r="T54" s="27">
        <v>0</v>
      </c>
      <c r="U54" s="27">
        <v>1</v>
      </c>
      <c r="V54" s="5"/>
      <c r="W54" s="5"/>
      <c r="X54" s="32" t="str">
        <f t="shared" si="1"/>
        <v>02</v>
      </c>
      <c r="Y54" s="4" t="s">
        <v>13</v>
      </c>
      <c r="Z54" s="22">
        <v>21.990000000000002</v>
      </c>
      <c r="AA54" s="33" t="str">
        <f t="shared" si="2"/>
        <v>01</v>
      </c>
      <c r="AB54" s="4" t="s">
        <v>12</v>
      </c>
      <c r="AC54" s="23">
        <v>0.55000000000000004</v>
      </c>
      <c r="AD54" s="22">
        <f t="shared" si="3"/>
        <v>9.9</v>
      </c>
      <c r="AE54" s="22">
        <f t="shared" si="4"/>
        <v>0</v>
      </c>
      <c r="AF54" s="22">
        <v>9.9</v>
      </c>
      <c r="AG54" s="14"/>
      <c r="AH54" s="14"/>
      <c r="AI54" s="14"/>
      <c r="AJ54" s="14"/>
      <c r="AK54" s="14"/>
      <c r="AL54" s="14"/>
      <c r="AM54" s="14"/>
      <c r="AN54" s="14"/>
      <c r="AO54" s="14"/>
      <c r="AP54" s="22">
        <f t="shared" si="5"/>
        <v>9.9</v>
      </c>
      <c r="AQ54" s="38">
        <v>0</v>
      </c>
    </row>
    <row r="55" spans="1:43" s="13" customFormat="1">
      <c r="A55" s="4" t="s">
        <v>76</v>
      </c>
      <c r="B55" s="8">
        <v>8758</v>
      </c>
      <c r="C55" s="4" t="s">
        <v>85</v>
      </c>
      <c r="D55" s="4" t="s">
        <v>110</v>
      </c>
      <c r="E55" s="21">
        <v>41718</v>
      </c>
      <c r="F55" s="4" t="s">
        <v>139</v>
      </c>
      <c r="G55" s="4" t="s">
        <v>175</v>
      </c>
      <c r="H55" s="14"/>
      <c r="I55" s="14"/>
      <c r="J55" s="4" t="s">
        <v>177</v>
      </c>
      <c r="K55" s="4" t="s">
        <v>222</v>
      </c>
      <c r="L55" s="14"/>
      <c r="M55" s="14"/>
      <c r="N55" s="4" t="s">
        <v>379</v>
      </c>
      <c r="O55" s="4" t="s">
        <v>523</v>
      </c>
      <c r="P55" s="14"/>
      <c r="Q55" s="14"/>
      <c r="R55" s="4"/>
      <c r="S55" s="27">
        <v>1</v>
      </c>
      <c r="T55" s="27">
        <v>0</v>
      </c>
      <c r="U55" s="27">
        <v>1</v>
      </c>
      <c r="V55" s="5"/>
      <c r="W55" s="5"/>
      <c r="X55" s="32" t="str">
        <f t="shared" si="1"/>
        <v>02</v>
      </c>
      <c r="Y55" s="4" t="s">
        <v>615</v>
      </c>
      <c r="Z55" s="22">
        <v>32.17</v>
      </c>
      <c r="AA55" s="33" t="str">
        <f t="shared" si="2"/>
        <v>01</v>
      </c>
      <c r="AB55" s="4" t="s">
        <v>12</v>
      </c>
      <c r="AC55" s="23">
        <v>0.55000000000000004</v>
      </c>
      <c r="AD55" s="22">
        <f t="shared" si="3"/>
        <v>14.48</v>
      </c>
      <c r="AE55" s="22">
        <f t="shared" si="4"/>
        <v>0</v>
      </c>
      <c r="AF55" s="22">
        <v>14.48</v>
      </c>
      <c r="AG55" s="14"/>
      <c r="AH55" s="14"/>
      <c r="AI55" s="14"/>
      <c r="AJ55" s="14"/>
      <c r="AK55" s="14"/>
      <c r="AL55" s="14"/>
      <c r="AM55" s="14"/>
      <c r="AN55" s="14"/>
      <c r="AO55" s="14"/>
      <c r="AP55" s="22">
        <f t="shared" si="5"/>
        <v>14.48</v>
      </c>
      <c r="AQ55" s="38">
        <v>0.84770000000000001</v>
      </c>
    </row>
    <row r="56" spans="1:43" s="13" customFormat="1">
      <c r="A56" s="4" t="s">
        <v>76</v>
      </c>
      <c r="B56" s="8">
        <v>9186</v>
      </c>
      <c r="C56" s="4" t="s">
        <v>81</v>
      </c>
      <c r="D56" s="4" t="s">
        <v>106</v>
      </c>
      <c r="E56" s="21">
        <v>41708</v>
      </c>
      <c r="F56" s="4" t="s">
        <v>131</v>
      </c>
      <c r="G56" s="4" t="s">
        <v>173</v>
      </c>
      <c r="H56" s="14"/>
      <c r="I56" s="14"/>
      <c r="J56" s="4" t="s">
        <v>177</v>
      </c>
      <c r="K56" s="4" t="s">
        <v>223</v>
      </c>
      <c r="L56" s="14"/>
      <c r="M56" s="14"/>
      <c r="N56" s="4" t="s">
        <v>380</v>
      </c>
      <c r="O56" s="4" t="s">
        <v>500</v>
      </c>
      <c r="P56" s="14"/>
      <c r="Q56" s="14"/>
      <c r="R56" s="4"/>
      <c r="S56" s="27">
        <v>1</v>
      </c>
      <c r="T56" s="27">
        <v>0</v>
      </c>
      <c r="U56" s="27">
        <v>1</v>
      </c>
      <c r="V56" s="5"/>
      <c r="W56" s="5"/>
      <c r="X56" s="32" t="str">
        <f t="shared" si="1"/>
        <v>02</v>
      </c>
      <c r="Y56" s="4" t="s">
        <v>13</v>
      </c>
      <c r="Z56" s="22">
        <v>30</v>
      </c>
      <c r="AA56" s="33" t="str">
        <f t="shared" si="2"/>
        <v>01</v>
      </c>
      <c r="AB56" s="4" t="s">
        <v>12</v>
      </c>
      <c r="AC56" s="23">
        <v>0.55000000000000004</v>
      </c>
      <c r="AD56" s="22">
        <f t="shared" si="3"/>
        <v>13.5</v>
      </c>
      <c r="AE56" s="22">
        <f t="shared" si="4"/>
        <v>0</v>
      </c>
      <c r="AF56" s="22">
        <v>13.5</v>
      </c>
      <c r="AG56" s="14"/>
      <c r="AH56" s="14"/>
      <c r="AI56" s="14"/>
      <c r="AJ56" s="14"/>
      <c r="AK56" s="14"/>
      <c r="AL56" s="14"/>
      <c r="AM56" s="14"/>
      <c r="AN56" s="14"/>
      <c r="AO56" s="14"/>
      <c r="AP56" s="22">
        <f t="shared" si="5"/>
        <v>13.5</v>
      </c>
      <c r="AQ56" s="38">
        <v>0</v>
      </c>
    </row>
    <row r="57" spans="1:43" s="13" customFormat="1">
      <c r="A57" s="4" t="s">
        <v>76</v>
      </c>
      <c r="B57" s="8">
        <v>9221</v>
      </c>
      <c r="C57" s="4" t="s">
        <v>89</v>
      </c>
      <c r="D57" s="4" t="s">
        <v>114</v>
      </c>
      <c r="E57" s="21">
        <v>41710</v>
      </c>
      <c r="F57" s="4" t="s">
        <v>149</v>
      </c>
      <c r="G57" s="4" t="s">
        <v>173</v>
      </c>
      <c r="H57" s="14"/>
      <c r="I57" s="14"/>
      <c r="J57" s="4" t="s">
        <v>177</v>
      </c>
      <c r="K57" s="4" t="s">
        <v>224</v>
      </c>
      <c r="L57" s="14"/>
      <c r="M57" s="14"/>
      <c r="N57" s="4" t="s">
        <v>381</v>
      </c>
      <c r="O57" s="4" t="s">
        <v>524</v>
      </c>
      <c r="P57" s="14"/>
      <c r="Q57" s="14"/>
      <c r="R57" s="4"/>
      <c r="S57" s="27">
        <v>1</v>
      </c>
      <c r="T57" s="27">
        <v>0</v>
      </c>
      <c r="U57" s="27">
        <v>1</v>
      </c>
      <c r="V57" s="5"/>
      <c r="W57" s="5"/>
      <c r="X57" s="32" t="str">
        <f t="shared" si="1"/>
        <v>02</v>
      </c>
      <c r="Y57" s="4" t="s">
        <v>13</v>
      </c>
      <c r="Z57" s="22">
        <v>29.990000000000002</v>
      </c>
      <c r="AA57" s="33" t="str">
        <f t="shared" si="2"/>
        <v>01</v>
      </c>
      <c r="AB57" s="4" t="s">
        <v>12</v>
      </c>
      <c r="AC57" s="23">
        <v>0.55000000000000004</v>
      </c>
      <c r="AD57" s="22">
        <f t="shared" si="3"/>
        <v>13.5</v>
      </c>
      <c r="AE57" s="22">
        <f t="shared" si="4"/>
        <v>0</v>
      </c>
      <c r="AF57" s="22">
        <v>13.5</v>
      </c>
      <c r="AG57" s="14"/>
      <c r="AH57" s="14"/>
      <c r="AI57" s="14"/>
      <c r="AJ57" s="14"/>
      <c r="AK57" s="14"/>
      <c r="AL57" s="14"/>
      <c r="AM57" s="14"/>
      <c r="AN57" s="14"/>
      <c r="AO57" s="14"/>
      <c r="AP57" s="22">
        <f t="shared" si="5"/>
        <v>13.5</v>
      </c>
      <c r="AQ57" s="38">
        <v>0</v>
      </c>
    </row>
    <row r="58" spans="1:43" s="13" customFormat="1">
      <c r="A58" s="4" t="s">
        <v>76</v>
      </c>
      <c r="B58" s="8">
        <v>9370</v>
      </c>
      <c r="C58" s="4" t="s">
        <v>79</v>
      </c>
      <c r="D58" s="4" t="s">
        <v>104</v>
      </c>
      <c r="E58" s="21">
        <v>41725</v>
      </c>
      <c r="F58" s="4" t="s">
        <v>129</v>
      </c>
      <c r="G58" s="4" t="s">
        <v>173</v>
      </c>
      <c r="H58" s="14"/>
      <c r="I58" s="14"/>
      <c r="J58" s="4" t="s">
        <v>177</v>
      </c>
      <c r="K58" s="4" t="s">
        <v>225</v>
      </c>
      <c r="L58" s="14"/>
      <c r="M58" s="14"/>
      <c r="N58" s="4" t="s">
        <v>382</v>
      </c>
      <c r="O58" s="4" t="s">
        <v>525</v>
      </c>
      <c r="P58" s="14"/>
      <c r="Q58" s="14"/>
      <c r="R58" s="4"/>
      <c r="S58" s="27">
        <v>1</v>
      </c>
      <c r="T58" s="27">
        <v>0</v>
      </c>
      <c r="U58" s="27">
        <v>1</v>
      </c>
      <c r="V58" s="5"/>
      <c r="W58" s="5"/>
      <c r="X58" s="32" t="str">
        <f t="shared" si="1"/>
        <v>02</v>
      </c>
      <c r="Y58" s="4" t="s">
        <v>13</v>
      </c>
      <c r="Z58" s="22">
        <v>29</v>
      </c>
      <c r="AA58" s="33" t="str">
        <f t="shared" si="2"/>
        <v>01</v>
      </c>
      <c r="AB58" s="4" t="s">
        <v>12</v>
      </c>
      <c r="AC58" s="23">
        <v>0.35</v>
      </c>
      <c r="AD58" s="22">
        <f t="shared" si="3"/>
        <v>18.850000000000001</v>
      </c>
      <c r="AE58" s="22">
        <f t="shared" si="4"/>
        <v>0</v>
      </c>
      <c r="AF58" s="22">
        <v>18.850000000000001</v>
      </c>
      <c r="AG58" s="14"/>
      <c r="AH58" s="14"/>
      <c r="AI58" s="14"/>
      <c r="AJ58" s="14"/>
      <c r="AK58" s="14"/>
      <c r="AL58" s="14"/>
      <c r="AM58" s="14"/>
      <c r="AN58" s="14"/>
      <c r="AO58" s="14"/>
      <c r="AP58" s="22">
        <f t="shared" si="5"/>
        <v>18.850000000000001</v>
      </c>
      <c r="AQ58" s="38">
        <v>0</v>
      </c>
    </row>
    <row r="59" spans="1:43" s="13" customFormat="1">
      <c r="A59" s="4" t="s">
        <v>76</v>
      </c>
      <c r="B59" s="8">
        <v>9374</v>
      </c>
      <c r="C59" s="4" t="s">
        <v>81</v>
      </c>
      <c r="D59" s="4" t="s">
        <v>106</v>
      </c>
      <c r="E59" s="21">
        <v>41708</v>
      </c>
      <c r="F59" s="4" t="s">
        <v>150</v>
      </c>
      <c r="G59" s="4" t="s">
        <v>173</v>
      </c>
      <c r="H59" s="14"/>
      <c r="I59" s="14"/>
      <c r="J59" s="4" t="s">
        <v>177</v>
      </c>
      <c r="K59" s="4" t="s">
        <v>226</v>
      </c>
      <c r="L59" s="14"/>
      <c r="M59" s="14"/>
      <c r="N59" s="4" t="s">
        <v>383</v>
      </c>
      <c r="O59" s="4" t="s">
        <v>526</v>
      </c>
      <c r="P59" s="14"/>
      <c r="Q59" s="14"/>
      <c r="R59" s="4"/>
      <c r="S59" s="27">
        <v>1</v>
      </c>
      <c r="T59" s="27">
        <v>0</v>
      </c>
      <c r="U59" s="27">
        <v>1</v>
      </c>
      <c r="V59" s="5"/>
      <c r="W59" s="5"/>
      <c r="X59" s="32" t="str">
        <f t="shared" si="1"/>
        <v>02</v>
      </c>
      <c r="Y59" s="4" t="s">
        <v>13</v>
      </c>
      <c r="Z59" s="22">
        <v>24.95</v>
      </c>
      <c r="AA59" s="33" t="str">
        <f t="shared" si="2"/>
        <v>01</v>
      </c>
      <c r="AB59" s="4" t="s">
        <v>12</v>
      </c>
      <c r="AC59" s="23">
        <v>0.55000000000000004</v>
      </c>
      <c r="AD59" s="22">
        <f t="shared" si="3"/>
        <v>11.23</v>
      </c>
      <c r="AE59" s="22">
        <f t="shared" si="4"/>
        <v>0</v>
      </c>
      <c r="AF59" s="22">
        <v>11.23</v>
      </c>
      <c r="AG59" s="14"/>
      <c r="AH59" s="14"/>
      <c r="AI59" s="14"/>
      <c r="AJ59" s="14"/>
      <c r="AK59" s="14"/>
      <c r="AL59" s="14"/>
      <c r="AM59" s="14"/>
      <c r="AN59" s="14"/>
      <c r="AO59" s="14"/>
      <c r="AP59" s="22">
        <f t="shared" si="5"/>
        <v>11.23</v>
      </c>
      <c r="AQ59" s="38">
        <v>0</v>
      </c>
    </row>
    <row r="60" spans="1:43" s="13" customFormat="1">
      <c r="A60" s="4" t="s">
        <v>76</v>
      </c>
      <c r="B60" s="8">
        <v>9421</v>
      </c>
      <c r="C60" s="4" t="s">
        <v>90</v>
      </c>
      <c r="D60" s="4" t="s">
        <v>115</v>
      </c>
      <c r="E60" s="21">
        <v>41726</v>
      </c>
      <c r="F60" s="4" t="s">
        <v>151</v>
      </c>
      <c r="G60" s="4" t="s">
        <v>173</v>
      </c>
      <c r="H60" s="14"/>
      <c r="I60" s="14"/>
      <c r="J60" s="4" t="s">
        <v>177</v>
      </c>
      <c r="K60" s="4" t="s">
        <v>227</v>
      </c>
      <c r="L60" s="14"/>
      <c r="M60" s="14"/>
      <c r="N60" s="4" t="s">
        <v>384</v>
      </c>
      <c r="O60" s="4" t="s">
        <v>527</v>
      </c>
      <c r="P60" s="14"/>
      <c r="Q60" s="14"/>
      <c r="R60" s="4"/>
      <c r="S60" s="27">
        <v>1</v>
      </c>
      <c r="T60" s="27">
        <v>0</v>
      </c>
      <c r="U60" s="27">
        <v>1</v>
      </c>
      <c r="V60" s="5"/>
      <c r="W60" s="5"/>
      <c r="X60" s="32" t="str">
        <f t="shared" si="1"/>
        <v>02</v>
      </c>
      <c r="Y60" s="4" t="s">
        <v>13</v>
      </c>
      <c r="Z60" s="22">
        <v>19.990000000000002</v>
      </c>
      <c r="AA60" s="33" t="str">
        <f t="shared" si="2"/>
        <v>01</v>
      </c>
      <c r="AB60" s="4" t="s">
        <v>12</v>
      </c>
      <c r="AC60" s="23">
        <v>0.55000000000000004</v>
      </c>
      <c r="AD60" s="22">
        <f t="shared" si="3"/>
        <v>9</v>
      </c>
      <c r="AE60" s="22">
        <f t="shared" si="4"/>
        <v>0</v>
      </c>
      <c r="AF60" s="22">
        <v>9</v>
      </c>
      <c r="AG60" s="14"/>
      <c r="AH60" s="14"/>
      <c r="AI60" s="14"/>
      <c r="AJ60" s="14"/>
      <c r="AK60" s="14"/>
      <c r="AL60" s="14"/>
      <c r="AM60" s="14"/>
      <c r="AN60" s="14"/>
      <c r="AO60" s="14"/>
      <c r="AP60" s="22">
        <f t="shared" si="5"/>
        <v>9</v>
      </c>
      <c r="AQ60" s="38">
        <v>0</v>
      </c>
    </row>
    <row r="61" spans="1:43" s="13" customFormat="1">
      <c r="A61" s="4" t="s">
        <v>76</v>
      </c>
      <c r="B61" s="8">
        <v>9471</v>
      </c>
      <c r="C61" s="4" t="s">
        <v>91</v>
      </c>
      <c r="D61" s="4" t="s">
        <v>116</v>
      </c>
      <c r="E61" s="21">
        <v>41719</v>
      </c>
      <c r="F61" s="4" t="s">
        <v>152</v>
      </c>
      <c r="G61" s="4" t="s">
        <v>173</v>
      </c>
      <c r="H61" s="14"/>
      <c r="I61" s="14"/>
      <c r="J61" s="4" t="s">
        <v>177</v>
      </c>
      <c r="K61" s="4" t="s">
        <v>228</v>
      </c>
      <c r="L61" s="14"/>
      <c r="M61" s="14"/>
      <c r="N61" s="4" t="s">
        <v>385</v>
      </c>
      <c r="O61" s="4" t="s">
        <v>528</v>
      </c>
      <c r="P61" s="14"/>
      <c r="Q61" s="14"/>
      <c r="R61" s="4"/>
      <c r="S61" s="27">
        <v>1</v>
      </c>
      <c r="T61" s="27">
        <v>0</v>
      </c>
      <c r="U61" s="27">
        <v>1</v>
      </c>
      <c r="V61" s="5"/>
      <c r="W61" s="5"/>
      <c r="X61" s="32" t="str">
        <f t="shared" si="1"/>
        <v>02</v>
      </c>
      <c r="Y61" s="4" t="s">
        <v>13</v>
      </c>
      <c r="Z61" s="22">
        <v>24.990000000000002</v>
      </c>
      <c r="AA61" s="33" t="str">
        <f t="shared" si="2"/>
        <v>01</v>
      </c>
      <c r="AB61" s="4" t="s">
        <v>12</v>
      </c>
      <c r="AC61" s="23">
        <v>0.55000000000000004</v>
      </c>
      <c r="AD61" s="22">
        <f t="shared" si="3"/>
        <v>11.25</v>
      </c>
      <c r="AE61" s="22">
        <f t="shared" si="4"/>
        <v>0</v>
      </c>
      <c r="AF61" s="22">
        <v>11.25</v>
      </c>
      <c r="AG61" s="14"/>
      <c r="AH61" s="14"/>
      <c r="AI61" s="14"/>
      <c r="AJ61" s="14"/>
      <c r="AK61" s="14"/>
      <c r="AL61" s="14"/>
      <c r="AM61" s="14"/>
      <c r="AN61" s="14"/>
      <c r="AO61" s="14"/>
      <c r="AP61" s="22">
        <f t="shared" si="5"/>
        <v>11.25</v>
      </c>
      <c r="AQ61" s="38">
        <v>0</v>
      </c>
    </row>
    <row r="62" spans="1:43" s="13" customFormat="1">
      <c r="A62" s="4" t="s">
        <v>76</v>
      </c>
      <c r="B62" s="8">
        <v>9878</v>
      </c>
      <c r="C62" s="4" t="s">
        <v>79</v>
      </c>
      <c r="D62" s="4" t="s">
        <v>104</v>
      </c>
      <c r="E62" s="21">
        <v>41725</v>
      </c>
      <c r="F62" s="4" t="s">
        <v>129</v>
      </c>
      <c r="G62" s="4" t="s">
        <v>173</v>
      </c>
      <c r="H62" s="14"/>
      <c r="I62" s="14"/>
      <c r="J62" s="4" t="s">
        <v>177</v>
      </c>
      <c r="K62" s="4" t="s">
        <v>229</v>
      </c>
      <c r="L62" s="14"/>
      <c r="M62" s="14"/>
      <c r="N62" s="4" t="s">
        <v>386</v>
      </c>
      <c r="O62" s="4" t="s">
        <v>529</v>
      </c>
      <c r="P62" s="14"/>
      <c r="Q62" s="14"/>
      <c r="R62" s="4"/>
      <c r="S62" s="27">
        <v>1</v>
      </c>
      <c r="T62" s="27">
        <v>0</v>
      </c>
      <c r="U62" s="27">
        <v>1</v>
      </c>
      <c r="V62" s="5"/>
      <c r="W62" s="5"/>
      <c r="X62" s="32" t="str">
        <f t="shared" si="1"/>
        <v>02</v>
      </c>
      <c r="Y62" s="4" t="s">
        <v>13</v>
      </c>
      <c r="Z62" s="22">
        <v>119.95</v>
      </c>
      <c r="AA62" s="33" t="str">
        <f t="shared" si="2"/>
        <v>01</v>
      </c>
      <c r="AB62" s="4" t="s">
        <v>12</v>
      </c>
      <c r="AC62" s="23">
        <v>0.35</v>
      </c>
      <c r="AD62" s="22">
        <f t="shared" si="3"/>
        <v>77.97</v>
      </c>
      <c r="AE62" s="22">
        <f t="shared" si="4"/>
        <v>0</v>
      </c>
      <c r="AF62" s="22">
        <v>77.97</v>
      </c>
      <c r="AG62" s="14"/>
      <c r="AH62" s="14"/>
      <c r="AI62" s="14"/>
      <c r="AJ62" s="14"/>
      <c r="AK62" s="14"/>
      <c r="AL62" s="14"/>
      <c r="AM62" s="14"/>
      <c r="AN62" s="14"/>
      <c r="AO62" s="14"/>
      <c r="AP62" s="22">
        <f t="shared" si="5"/>
        <v>77.97</v>
      </c>
      <c r="AQ62" s="38">
        <v>0</v>
      </c>
    </row>
    <row r="63" spans="1:43" s="13" customFormat="1">
      <c r="A63" s="4" t="s">
        <v>76</v>
      </c>
      <c r="B63" s="8">
        <v>10338</v>
      </c>
      <c r="C63" s="4" t="s">
        <v>79</v>
      </c>
      <c r="D63" s="4" t="s">
        <v>104</v>
      </c>
      <c r="E63" s="21">
        <v>41725</v>
      </c>
      <c r="F63" s="4" t="s">
        <v>129</v>
      </c>
      <c r="G63" s="4" t="s">
        <v>173</v>
      </c>
      <c r="H63" s="14"/>
      <c r="I63" s="14"/>
      <c r="J63" s="4" t="s">
        <v>177</v>
      </c>
      <c r="K63" s="4" t="s">
        <v>230</v>
      </c>
      <c r="L63" s="14"/>
      <c r="M63" s="14"/>
      <c r="N63" s="4" t="s">
        <v>387</v>
      </c>
      <c r="O63" s="4" t="s">
        <v>530</v>
      </c>
      <c r="P63" s="14"/>
      <c r="Q63" s="14"/>
      <c r="R63" s="4"/>
      <c r="S63" s="27">
        <v>1</v>
      </c>
      <c r="T63" s="27">
        <v>0</v>
      </c>
      <c r="U63" s="27">
        <v>1</v>
      </c>
      <c r="V63" s="5"/>
      <c r="W63" s="5"/>
      <c r="X63" s="32" t="str">
        <f t="shared" si="1"/>
        <v>02</v>
      </c>
      <c r="Y63" s="4" t="s">
        <v>13</v>
      </c>
      <c r="Z63" s="22">
        <v>86.95</v>
      </c>
      <c r="AA63" s="33" t="str">
        <f t="shared" si="2"/>
        <v>01</v>
      </c>
      <c r="AB63" s="4" t="s">
        <v>12</v>
      </c>
      <c r="AC63" s="23">
        <v>0.35</v>
      </c>
      <c r="AD63" s="22">
        <f t="shared" si="3"/>
        <v>56.52</v>
      </c>
      <c r="AE63" s="22">
        <f t="shared" si="4"/>
        <v>0</v>
      </c>
      <c r="AF63" s="22">
        <v>56.52</v>
      </c>
      <c r="AG63" s="14"/>
      <c r="AH63" s="14"/>
      <c r="AI63" s="14"/>
      <c r="AJ63" s="14"/>
      <c r="AK63" s="14"/>
      <c r="AL63" s="14"/>
      <c r="AM63" s="14"/>
      <c r="AN63" s="14"/>
      <c r="AO63" s="14"/>
      <c r="AP63" s="22">
        <f t="shared" si="5"/>
        <v>56.52</v>
      </c>
      <c r="AQ63" s="38">
        <v>0</v>
      </c>
    </row>
    <row r="64" spans="1:43" s="13" customFormat="1">
      <c r="A64" s="4" t="s">
        <v>76</v>
      </c>
      <c r="B64" s="8">
        <v>10466</v>
      </c>
      <c r="C64" s="4" t="s">
        <v>82</v>
      </c>
      <c r="D64" s="4" t="s">
        <v>107</v>
      </c>
      <c r="E64" s="21">
        <v>41711</v>
      </c>
      <c r="F64" s="4" t="s">
        <v>135</v>
      </c>
      <c r="G64" s="4" t="s">
        <v>173</v>
      </c>
      <c r="H64" s="14"/>
      <c r="I64" s="14"/>
      <c r="J64" s="4" t="s">
        <v>177</v>
      </c>
      <c r="K64" s="4" t="s">
        <v>231</v>
      </c>
      <c r="L64" s="14"/>
      <c r="M64" s="14"/>
      <c r="N64" s="4" t="s">
        <v>388</v>
      </c>
      <c r="O64" s="4" t="s">
        <v>531</v>
      </c>
      <c r="P64" s="14"/>
      <c r="Q64" s="14"/>
      <c r="R64" s="4"/>
      <c r="S64" s="27">
        <v>3</v>
      </c>
      <c r="T64" s="27">
        <v>0</v>
      </c>
      <c r="U64" s="27">
        <v>3</v>
      </c>
      <c r="V64" s="5"/>
      <c r="W64" s="5"/>
      <c r="X64" s="32" t="str">
        <f t="shared" si="1"/>
        <v>02</v>
      </c>
      <c r="Y64" s="4" t="s">
        <v>13</v>
      </c>
      <c r="Z64" s="22">
        <v>29.990000000000002</v>
      </c>
      <c r="AA64" s="33" t="str">
        <f t="shared" si="2"/>
        <v>01</v>
      </c>
      <c r="AB64" s="4" t="s">
        <v>12</v>
      </c>
      <c r="AC64" s="23">
        <v>0.55000000000000004</v>
      </c>
      <c r="AD64" s="22">
        <f t="shared" si="3"/>
        <v>40.5</v>
      </c>
      <c r="AE64" s="22">
        <f t="shared" si="4"/>
        <v>0</v>
      </c>
      <c r="AF64" s="22">
        <v>40.5</v>
      </c>
      <c r="AG64" s="14"/>
      <c r="AH64" s="14"/>
      <c r="AI64" s="14"/>
      <c r="AJ64" s="14"/>
      <c r="AK64" s="14"/>
      <c r="AL64" s="14"/>
      <c r="AM64" s="14"/>
      <c r="AN64" s="14"/>
      <c r="AO64" s="14"/>
      <c r="AP64" s="22">
        <f t="shared" si="5"/>
        <v>40.5</v>
      </c>
      <c r="AQ64" s="38">
        <v>0</v>
      </c>
    </row>
    <row r="65" spans="1:43" s="13" customFormat="1">
      <c r="A65" s="4" t="s">
        <v>76</v>
      </c>
      <c r="B65" s="8">
        <v>10612</v>
      </c>
      <c r="C65" s="4" t="s">
        <v>79</v>
      </c>
      <c r="D65" s="4" t="s">
        <v>104</v>
      </c>
      <c r="E65" s="21">
        <v>41725</v>
      </c>
      <c r="F65" s="4" t="s">
        <v>129</v>
      </c>
      <c r="G65" s="4" t="s">
        <v>173</v>
      </c>
      <c r="H65" s="14"/>
      <c r="I65" s="14"/>
      <c r="J65" s="4" t="s">
        <v>177</v>
      </c>
      <c r="K65" s="4" t="s">
        <v>232</v>
      </c>
      <c r="L65" s="14"/>
      <c r="M65" s="14"/>
      <c r="N65" s="4" t="s">
        <v>389</v>
      </c>
      <c r="O65" s="4" t="s">
        <v>532</v>
      </c>
      <c r="P65" s="14"/>
      <c r="Q65" s="14"/>
      <c r="R65" s="4"/>
      <c r="S65" s="27">
        <v>1</v>
      </c>
      <c r="T65" s="27">
        <v>0</v>
      </c>
      <c r="U65" s="27">
        <v>1</v>
      </c>
      <c r="V65" s="5"/>
      <c r="W65" s="5"/>
      <c r="X65" s="32" t="str">
        <f t="shared" si="1"/>
        <v>02</v>
      </c>
      <c r="Y65" s="4" t="s">
        <v>13</v>
      </c>
      <c r="Z65" s="22">
        <v>14.950000000000001</v>
      </c>
      <c r="AA65" s="33" t="str">
        <f t="shared" si="2"/>
        <v>01</v>
      </c>
      <c r="AB65" s="4" t="s">
        <v>12</v>
      </c>
      <c r="AC65" s="23">
        <v>0.55000000000000004</v>
      </c>
      <c r="AD65" s="22">
        <f t="shared" si="3"/>
        <v>6.73</v>
      </c>
      <c r="AE65" s="22">
        <f t="shared" si="4"/>
        <v>0</v>
      </c>
      <c r="AF65" s="22">
        <v>6.73</v>
      </c>
      <c r="AG65" s="14"/>
      <c r="AH65" s="14"/>
      <c r="AI65" s="14"/>
      <c r="AJ65" s="14"/>
      <c r="AK65" s="14"/>
      <c r="AL65" s="14"/>
      <c r="AM65" s="14"/>
      <c r="AN65" s="14"/>
      <c r="AO65" s="14"/>
      <c r="AP65" s="22">
        <f t="shared" si="5"/>
        <v>6.73</v>
      </c>
      <c r="AQ65" s="38">
        <v>0</v>
      </c>
    </row>
    <row r="66" spans="1:43" s="13" customFormat="1">
      <c r="A66" s="4" t="s">
        <v>76</v>
      </c>
      <c r="B66" s="8">
        <v>10613</v>
      </c>
      <c r="C66" s="4" t="s">
        <v>79</v>
      </c>
      <c r="D66" s="4" t="s">
        <v>104</v>
      </c>
      <c r="E66" s="21">
        <v>41725</v>
      </c>
      <c r="F66" s="4" t="s">
        <v>129</v>
      </c>
      <c r="G66" s="4" t="s">
        <v>173</v>
      </c>
      <c r="H66" s="14"/>
      <c r="I66" s="14"/>
      <c r="J66" s="4" t="s">
        <v>177</v>
      </c>
      <c r="K66" s="4" t="s">
        <v>233</v>
      </c>
      <c r="L66" s="14"/>
      <c r="M66" s="14"/>
      <c r="N66" s="4" t="s">
        <v>390</v>
      </c>
      <c r="O66" s="4" t="s">
        <v>533</v>
      </c>
      <c r="P66" s="14"/>
      <c r="Q66" s="14"/>
      <c r="R66" s="4"/>
      <c r="S66" s="27">
        <v>1</v>
      </c>
      <c r="T66" s="27">
        <v>0</v>
      </c>
      <c r="U66" s="27">
        <v>1</v>
      </c>
      <c r="V66" s="5"/>
      <c r="W66" s="5"/>
      <c r="X66" s="32" t="str">
        <f t="shared" si="1"/>
        <v>02</v>
      </c>
      <c r="Y66" s="4" t="s">
        <v>13</v>
      </c>
      <c r="Z66" s="22">
        <v>41.95</v>
      </c>
      <c r="AA66" s="33" t="str">
        <f t="shared" si="2"/>
        <v>01</v>
      </c>
      <c r="AB66" s="4" t="s">
        <v>12</v>
      </c>
      <c r="AC66" s="23">
        <v>0.55000000000000004</v>
      </c>
      <c r="AD66" s="22">
        <f t="shared" si="3"/>
        <v>18.88</v>
      </c>
      <c r="AE66" s="22">
        <f t="shared" si="4"/>
        <v>0</v>
      </c>
      <c r="AF66" s="22">
        <v>18.88</v>
      </c>
      <c r="AG66" s="14"/>
      <c r="AH66" s="14"/>
      <c r="AI66" s="14"/>
      <c r="AJ66" s="14"/>
      <c r="AK66" s="14"/>
      <c r="AL66" s="14"/>
      <c r="AM66" s="14"/>
      <c r="AN66" s="14"/>
      <c r="AO66" s="14"/>
      <c r="AP66" s="22">
        <f t="shared" si="5"/>
        <v>18.88</v>
      </c>
      <c r="AQ66" s="38">
        <v>0</v>
      </c>
    </row>
    <row r="67" spans="1:43" s="13" customFormat="1">
      <c r="A67" s="4" t="s">
        <v>76</v>
      </c>
      <c r="B67" s="8">
        <v>10844</v>
      </c>
      <c r="C67" s="4" t="s">
        <v>91</v>
      </c>
      <c r="D67" s="4" t="s">
        <v>116</v>
      </c>
      <c r="E67" s="21">
        <v>41719</v>
      </c>
      <c r="F67" s="4" t="s">
        <v>152</v>
      </c>
      <c r="G67" s="4" t="s">
        <v>173</v>
      </c>
      <c r="H67" s="14"/>
      <c r="I67" s="14"/>
      <c r="J67" s="4" t="s">
        <v>177</v>
      </c>
      <c r="K67" s="4" t="s">
        <v>234</v>
      </c>
      <c r="L67" s="14"/>
      <c r="M67" s="14"/>
      <c r="N67" s="4" t="s">
        <v>391</v>
      </c>
      <c r="O67" s="4" t="s">
        <v>534</v>
      </c>
      <c r="P67" s="14"/>
      <c r="Q67" s="14"/>
      <c r="R67" s="4"/>
      <c r="S67" s="27">
        <v>1</v>
      </c>
      <c r="T67" s="27">
        <v>0</v>
      </c>
      <c r="U67" s="27">
        <v>1</v>
      </c>
      <c r="V67" s="5"/>
      <c r="W67" s="5"/>
      <c r="X67" s="32" t="str">
        <f t="shared" si="1"/>
        <v>02</v>
      </c>
      <c r="Y67" s="4" t="s">
        <v>13</v>
      </c>
      <c r="Z67" s="22">
        <v>24.990000000000002</v>
      </c>
      <c r="AA67" s="33" t="str">
        <f t="shared" si="2"/>
        <v>01</v>
      </c>
      <c r="AB67" s="4" t="s">
        <v>12</v>
      </c>
      <c r="AC67" s="23">
        <v>0.55000000000000004</v>
      </c>
      <c r="AD67" s="22">
        <f t="shared" si="3"/>
        <v>11.25</v>
      </c>
      <c r="AE67" s="22">
        <f t="shared" si="4"/>
        <v>0</v>
      </c>
      <c r="AF67" s="22">
        <v>11.25</v>
      </c>
      <c r="AG67" s="14"/>
      <c r="AH67" s="14"/>
      <c r="AI67" s="14"/>
      <c r="AJ67" s="14"/>
      <c r="AK67" s="14"/>
      <c r="AL67" s="14"/>
      <c r="AM67" s="14"/>
      <c r="AN67" s="14"/>
      <c r="AO67" s="14"/>
      <c r="AP67" s="22">
        <f t="shared" si="5"/>
        <v>11.25</v>
      </c>
      <c r="AQ67" s="38">
        <v>0</v>
      </c>
    </row>
    <row r="68" spans="1:43" s="13" customFormat="1">
      <c r="A68" s="4" t="s">
        <v>76</v>
      </c>
      <c r="B68" s="8">
        <v>10855</v>
      </c>
      <c r="C68" s="4" t="s">
        <v>88</v>
      </c>
      <c r="D68" s="4" t="s">
        <v>113</v>
      </c>
      <c r="E68" s="21">
        <v>41704</v>
      </c>
      <c r="F68" s="4" t="s">
        <v>147</v>
      </c>
      <c r="G68" s="4" t="s">
        <v>173</v>
      </c>
      <c r="H68" s="14"/>
      <c r="I68" s="14"/>
      <c r="J68" s="4" t="s">
        <v>177</v>
      </c>
      <c r="K68" s="4" t="s">
        <v>235</v>
      </c>
      <c r="L68" s="14"/>
      <c r="M68" s="14"/>
      <c r="N68" s="4" t="s">
        <v>392</v>
      </c>
      <c r="O68" s="4" t="s">
        <v>535</v>
      </c>
      <c r="P68" s="14"/>
      <c r="Q68" s="14"/>
      <c r="R68" s="4"/>
      <c r="S68" s="27">
        <v>1</v>
      </c>
      <c r="T68" s="27">
        <v>0</v>
      </c>
      <c r="U68" s="27">
        <v>1</v>
      </c>
      <c r="V68" s="5"/>
      <c r="W68" s="5"/>
      <c r="X68" s="32" t="str">
        <f t="shared" si="1"/>
        <v>02</v>
      </c>
      <c r="Y68" s="4" t="s">
        <v>13</v>
      </c>
      <c r="Z68" s="22">
        <v>24.95</v>
      </c>
      <c r="AA68" s="33" t="str">
        <f t="shared" si="2"/>
        <v>01</v>
      </c>
      <c r="AB68" s="4" t="s">
        <v>12</v>
      </c>
      <c r="AC68" s="23">
        <v>0.55000000000000004</v>
      </c>
      <c r="AD68" s="22">
        <f t="shared" si="3"/>
        <v>11.23</v>
      </c>
      <c r="AE68" s="22">
        <f t="shared" si="4"/>
        <v>0</v>
      </c>
      <c r="AF68" s="22">
        <v>11.23</v>
      </c>
      <c r="AG68" s="14"/>
      <c r="AH68" s="14"/>
      <c r="AI68" s="14"/>
      <c r="AJ68" s="14"/>
      <c r="AK68" s="14"/>
      <c r="AL68" s="14"/>
      <c r="AM68" s="14"/>
      <c r="AN68" s="14"/>
      <c r="AO68" s="14"/>
      <c r="AP68" s="22">
        <f t="shared" si="5"/>
        <v>11.23</v>
      </c>
      <c r="AQ68" s="38">
        <v>0</v>
      </c>
    </row>
    <row r="69" spans="1:43" s="13" customFormat="1">
      <c r="A69" s="4" t="s">
        <v>76</v>
      </c>
      <c r="B69" s="8">
        <v>11120</v>
      </c>
      <c r="C69" s="4" t="s">
        <v>77</v>
      </c>
      <c r="D69" s="4" t="s">
        <v>102</v>
      </c>
      <c r="E69" s="21">
        <v>41701</v>
      </c>
      <c r="F69" s="4" t="s">
        <v>136</v>
      </c>
      <c r="G69" s="4" t="s">
        <v>173</v>
      </c>
      <c r="H69" s="14"/>
      <c r="I69" s="14"/>
      <c r="J69" s="4" t="s">
        <v>177</v>
      </c>
      <c r="K69" s="4" t="s">
        <v>236</v>
      </c>
      <c r="L69" s="14"/>
      <c r="M69" s="14"/>
      <c r="N69" s="4" t="s">
        <v>393</v>
      </c>
      <c r="O69" s="4" t="s">
        <v>536</v>
      </c>
      <c r="P69" s="14"/>
      <c r="Q69" s="14"/>
      <c r="R69" s="4"/>
      <c r="S69" s="27">
        <v>1</v>
      </c>
      <c r="T69" s="27">
        <v>0</v>
      </c>
      <c r="U69" s="27">
        <v>1</v>
      </c>
      <c r="V69" s="5"/>
      <c r="W69" s="5"/>
      <c r="X69" s="32" t="str">
        <f t="shared" si="1"/>
        <v>02</v>
      </c>
      <c r="Y69" s="4" t="s">
        <v>13</v>
      </c>
      <c r="Z69" s="22">
        <v>22.990000000000002</v>
      </c>
      <c r="AA69" s="33" t="str">
        <f t="shared" si="2"/>
        <v>01</v>
      </c>
      <c r="AB69" s="4" t="s">
        <v>12</v>
      </c>
      <c r="AC69" s="23">
        <v>0.55000000000000004</v>
      </c>
      <c r="AD69" s="22">
        <f t="shared" si="3"/>
        <v>10.35</v>
      </c>
      <c r="AE69" s="22">
        <f t="shared" si="4"/>
        <v>0</v>
      </c>
      <c r="AF69" s="22">
        <v>10.35</v>
      </c>
      <c r="AG69" s="14"/>
      <c r="AH69" s="14"/>
      <c r="AI69" s="14"/>
      <c r="AJ69" s="14"/>
      <c r="AK69" s="14"/>
      <c r="AL69" s="14"/>
      <c r="AM69" s="14"/>
      <c r="AN69" s="14"/>
      <c r="AO69" s="14"/>
      <c r="AP69" s="22">
        <f t="shared" si="5"/>
        <v>10.35</v>
      </c>
      <c r="AQ69" s="38">
        <v>0</v>
      </c>
    </row>
    <row r="70" spans="1:43" s="13" customFormat="1">
      <c r="A70" s="4" t="s">
        <v>76</v>
      </c>
      <c r="B70" s="8">
        <v>11926</v>
      </c>
      <c r="C70" s="4" t="s">
        <v>81</v>
      </c>
      <c r="D70" s="4" t="s">
        <v>106</v>
      </c>
      <c r="E70" s="21">
        <v>41708</v>
      </c>
      <c r="F70" s="4" t="s">
        <v>131</v>
      </c>
      <c r="G70" s="4" t="s">
        <v>173</v>
      </c>
      <c r="H70" s="14"/>
      <c r="I70" s="14"/>
      <c r="J70" s="4" t="s">
        <v>177</v>
      </c>
      <c r="K70" s="4" t="s">
        <v>237</v>
      </c>
      <c r="L70" s="14"/>
      <c r="M70" s="14"/>
      <c r="N70" s="4" t="s">
        <v>394</v>
      </c>
      <c r="O70" s="4" t="s">
        <v>537</v>
      </c>
      <c r="P70" s="14"/>
      <c r="Q70" s="14"/>
      <c r="R70" s="4"/>
      <c r="S70" s="27">
        <v>1</v>
      </c>
      <c r="T70" s="27">
        <v>0</v>
      </c>
      <c r="U70" s="27">
        <v>1</v>
      </c>
      <c r="V70" s="5"/>
      <c r="W70" s="5"/>
      <c r="X70" s="32" t="str">
        <f t="shared" si="1"/>
        <v>02</v>
      </c>
      <c r="Y70" s="4" t="s">
        <v>13</v>
      </c>
      <c r="Z70" s="22">
        <v>60</v>
      </c>
      <c r="AA70" s="33" t="str">
        <f t="shared" si="2"/>
        <v>01</v>
      </c>
      <c r="AB70" s="4" t="s">
        <v>12</v>
      </c>
      <c r="AC70" s="23">
        <v>0.55000000000000004</v>
      </c>
      <c r="AD70" s="22">
        <f t="shared" si="3"/>
        <v>27</v>
      </c>
      <c r="AE70" s="22">
        <f t="shared" si="4"/>
        <v>0</v>
      </c>
      <c r="AF70" s="22">
        <v>27</v>
      </c>
      <c r="AG70" s="14"/>
      <c r="AH70" s="14"/>
      <c r="AI70" s="14"/>
      <c r="AJ70" s="14"/>
      <c r="AK70" s="14"/>
      <c r="AL70" s="14"/>
      <c r="AM70" s="14"/>
      <c r="AN70" s="14"/>
      <c r="AO70" s="14"/>
      <c r="AP70" s="22">
        <f t="shared" si="5"/>
        <v>27</v>
      </c>
      <c r="AQ70" s="38">
        <v>0</v>
      </c>
    </row>
    <row r="71" spans="1:43" s="13" customFormat="1">
      <c r="A71" s="4" t="s">
        <v>76</v>
      </c>
      <c r="B71" s="8">
        <v>11984</v>
      </c>
      <c r="C71" s="4" t="s">
        <v>79</v>
      </c>
      <c r="D71" s="4" t="s">
        <v>104</v>
      </c>
      <c r="E71" s="21">
        <v>41725</v>
      </c>
      <c r="F71" s="4" t="s">
        <v>129</v>
      </c>
      <c r="G71" s="4" t="s">
        <v>173</v>
      </c>
      <c r="H71" s="14"/>
      <c r="I71" s="14"/>
      <c r="J71" s="4" t="s">
        <v>177</v>
      </c>
      <c r="K71" s="4" t="s">
        <v>238</v>
      </c>
      <c r="L71" s="14"/>
      <c r="M71" s="14"/>
      <c r="N71" s="4" t="s">
        <v>395</v>
      </c>
      <c r="O71" s="4" t="s">
        <v>538</v>
      </c>
      <c r="P71" s="14"/>
      <c r="Q71" s="14"/>
      <c r="R71" s="4"/>
      <c r="S71" s="27">
        <v>1</v>
      </c>
      <c r="T71" s="27">
        <v>0</v>
      </c>
      <c r="U71" s="27">
        <v>1</v>
      </c>
      <c r="V71" s="5"/>
      <c r="W71" s="5"/>
      <c r="X71" s="32" t="str">
        <f t="shared" si="1"/>
        <v>02</v>
      </c>
      <c r="Y71" s="4" t="s">
        <v>13</v>
      </c>
      <c r="Z71" s="22">
        <v>75</v>
      </c>
      <c r="AA71" s="33" t="str">
        <f t="shared" si="2"/>
        <v>01</v>
      </c>
      <c r="AB71" s="4" t="s">
        <v>12</v>
      </c>
      <c r="AC71" s="23">
        <v>0.55000000000000004</v>
      </c>
      <c r="AD71" s="22">
        <f t="shared" si="3"/>
        <v>33.75</v>
      </c>
      <c r="AE71" s="22">
        <f t="shared" si="4"/>
        <v>0</v>
      </c>
      <c r="AF71" s="22">
        <v>33.75</v>
      </c>
      <c r="AG71" s="14"/>
      <c r="AH71" s="14"/>
      <c r="AI71" s="14"/>
      <c r="AJ71" s="14"/>
      <c r="AK71" s="14"/>
      <c r="AL71" s="14"/>
      <c r="AM71" s="14"/>
      <c r="AN71" s="14"/>
      <c r="AO71" s="14"/>
      <c r="AP71" s="22">
        <f t="shared" si="5"/>
        <v>33.75</v>
      </c>
      <c r="AQ71" s="38">
        <v>0</v>
      </c>
    </row>
    <row r="72" spans="1:43" s="13" customFormat="1">
      <c r="A72" s="4" t="s">
        <v>76</v>
      </c>
      <c r="B72" s="8">
        <v>12123</v>
      </c>
      <c r="C72" s="4" t="s">
        <v>89</v>
      </c>
      <c r="D72" s="4" t="s">
        <v>114</v>
      </c>
      <c r="E72" s="21">
        <v>41710</v>
      </c>
      <c r="F72" s="4" t="s">
        <v>149</v>
      </c>
      <c r="G72" s="4" t="s">
        <v>173</v>
      </c>
      <c r="H72" s="14"/>
      <c r="I72" s="14"/>
      <c r="J72" s="4" t="s">
        <v>177</v>
      </c>
      <c r="K72" s="4" t="s">
        <v>239</v>
      </c>
      <c r="L72" s="14"/>
      <c r="M72" s="14"/>
      <c r="N72" s="4" t="s">
        <v>396</v>
      </c>
      <c r="O72" s="4" t="s">
        <v>524</v>
      </c>
      <c r="P72" s="14"/>
      <c r="Q72" s="14"/>
      <c r="R72" s="4"/>
      <c r="S72" s="27">
        <v>1</v>
      </c>
      <c r="T72" s="27">
        <v>0</v>
      </c>
      <c r="U72" s="27">
        <v>1</v>
      </c>
      <c r="V72" s="5"/>
      <c r="W72" s="5"/>
      <c r="X72" s="32" t="str">
        <f t="shared" ref="X72:X135" si="6">+$I$2</f>
        <v>02</v>
      </c>
      <c r="Y72" s="4" t="s">
        <v>13</v>
      </c>
      <c r="Z72" s="22">
        <v>5.99</v>
      </c>
      <c r="AA72" s="33" t="str">
        <f t="shared" ref="AA72:AA135" si="7">+$G$2</f>
        <v>01</v>
      </c>
      <c r="AB72" s="4" t="s">
        <v>12</v>
      </c>
      <c r="AC72" s="23">
        <v>0.55000000000000004</v>
      </c>
      <c r="AD72" s="22">
        <f t="shared" ref="AD72:AD135" si="8">IF(AF72="",0,AF72+AE72)</f>
        <v>2.7</v>
      </c>
      <c r="AE72" s="22">
        <f t="shared" ref="AE72:AE135" si="9">IF(T72=0,0,-1*AF72)</f>
        <v>0</v>
      </c>
      <c r="AF72" s="22">
        <v>2.7</v>
      </c>
      <c r="AG72" s="14"/>
      <c r="AH72" s="14"/>
      <c r="AI72" s="14"/>
      <c r="AJ72" s="14"/>
      <c r="AK72" s="14"/>
      <c r="AL72" s="14"/>
      <c r="AM72" s="14"/>
      <c r="AN72" s="14"/>
      <c r="AO72" s="14"/>
      <c r="AP72" s="22">
        <f t="shared" ref="AP72:AP135" si="10">+AF72</f>
        <v>2.7</v>
      </c>
      <c r="AQ72" s="38">
        <v>0</v>
      </c>
    </row>
    <row r="73" spans="1:43" s="13" customFormat="1">
      <c r="A73" s="4" t="s">
        <v>76</v>
      </c>
      <c r="B73" s="8">
        <v>12451</v>
      </c>
      <c r="C73" s="4" t="s">
        <v>92</v>
      </c>
      <c r="D73" s="4" t="s">
        <v>117</v>
      </c>
      <c r="E73" s="21">
        <v>41729</v>
      </c>
      <c r="F73" s="4" t="s">
        <v>153</v>
      </c>
      <c r="G73" s="4" t="s">
        <v>174</v>
      </c>
      <c r="H73" s="14"/>
      <c r="I73" s="14"/>
      <c r="J73" s="4" t="s">
        <v>177</v>
      </c>
      <c r="K73" s="4" t="s">
        <v>240</v>
      </c>
      <c r="L73" s="14"/>
      <c r="M73" s="14"/>
      <c r="N73" s="4" t="s">
        <v>397</v>
      </c>
      <c r="O73" s="4" t="s">
        <v>539</v>
      </c>
      <c r="P73" s="14"/>
      <c r="Q73" s="14"/>
      <c r="R73" s="4"/>
      <c r="S73" s="27">
        <v>1</v>
      </c>
      <c r="T73" s="27">
        <v>0</v>
      </c>
      <c r="U73" s="27">
        <v>1</v>
      </c>
      <c r="V73" s="5"/>
      <c r="W73" s="5"/>
      <c r="X73" s="32" t="str">
        <f t="shared" si="6"/>
        <v>02</v>
      </c>
      <c r="Y73" s="4" t="s">
        <v>13</v>
      </c>
      <c r="Z73" s="22">
        <v>48</v>
      </c>
      <c r="AA73" s="33" t="str">
        <f t="shared" si="7"/>
        <v>01</v>
      </c>
      <c r="AB73" s="4" t="s">
        <v>12</v>
      </c>
      <c r="AC73" s="23">
        <v>0.35</v>
      </c>
      <c r="AD73" s="22">
        <f t="shared" si="8"/>
        <v>31.2</v>
      </c>
      <c r="AE73" s="22">
        <f t="shared" si="9"/>
        <v>0</v>
      </c>
      <c r="AF73" s="22">
        <v>31.2</v>
      </c>
      <c r="AG73" s="14"/>
      <c r="AH73" s="14"/>
      <c r="AI73" s="14"/>
      <c r="AJ73" s="14"/>
      <c r="AK73" s="14"/>
      <c r="AL73" s="14"/>
      <c r="AM73" s="14"/>
      <c r="AN73" s="14"/>
      <c r="AO73" s="14"/>
      <c r="AP73" s="22">
        <f t="shared" si="10"/>
        <v>31.2</v>
      </c>
      <c r="AQ73" s="38">
        <v>0</v>
      </c>
    </row>
    <row r="74" spans="1:43" s="13" customFormat="1">
      <c r="A74" s="4" t="s">
        <v>76</v>
      </c>
      <c r="B74" s="8">
        <v>12478</v>
      </c>
      <c r="C74" s="4" t="s">
        <v>80</v>
      </c>
      <c r="D74" s="4" t="s">
        <v>105</v>
      </c>
      <c r="E74" s="21">
        <v>41717</v>
      </c>
      <c r="F74" s="4" t="s">
        <v>154</v>
      </c>
      <c r="G74" s="4" t="s">
        <v>173</v>
      </c>
      <c r="H74" s="14"/>
      <c r="I74" s="14"/>
      <c r="J74" s="4" t="s">
        <v>177</v>
      </c>
      <c r="K74" s="4" t="s">
        <v>241</v>
      </c>
      <c r="L74" s="14"/>
      <c r="M74" s="14"/>
      <c r="N74" s="4" t="s">
        <v>398</v>
      </c>
      <c r="O74" s="4" t="s">
        <v>540</v>
      </c>
      <c r="P74" s="14"/>
      <c r="Q74" s="14"/>
      <c r="R74" s="4"/>
      <c r="S74" s="27">
        <v>1</v>
      </c>
      <c r="T74" s="27">
        <v>0</v>
      </c>
      <c r="U74" s="27">
        <v>1</v>
      </c>
      <c r="V74" s="5"/>
      <c r="W74" s="5"/>
      <c r="X74" s="32" t="str">
        <f t="shared" si="6"/>
        <v>02</v>
      </c>
      <c r="Y74" s="4" t="s">
        <v>13</v>
      </c>
      <c r="Z74" s="22">
        <v>22.95</v>
      </c>
      <c r="AA74" s="33" t="str">
        <f t="shared" si="7"/>
        <v>01</v>
      </c>
      <c r="AB74" s="4" t="s">
        <v>12</v>
      </c>
      <c r="AC74" s="23">
        <v>0.55000000000000004</v>
      </c>
      <c r="AD74" s="22">
        <f t="shared" si="8"/>
        <v>10.33</v>
      </c>
      <c r="AE74" s="22">
        <f t="shared" si="9"/>
        <v>0</v>
      </c>
      <c r="AF74" s="22">
        <v>10.33</v>
      </c>
      <c r="AG74" s="14"/>
      <c r="AH74" s="14"/>
      <c r="AI74" s="14"/>
      <c r="AJ74" s="14"/>
      <c r="AK74" s="14"/>
      <c r="AL74" s="14"/>
      <c r="AM74" s="14"/>
      <c r="AN74" s="14"/>
      <c r="AO74" s="14"/>
      <c r="AP74" s="22">
        <f t="shared" si="10"/>
        <v>10.33</v>
      </c>
      <c r="AQ74" s="38">
        <v>0</v>
      </c>
    </row>
    <row r="75" spans="1:43" s="13" customFormat="1">
      <c r="A75" s="4" t="s">
        <v>76</v>
      </c>
      <c r="B75" s="8">
        <v>12526</v>
      </c>
      <c r="C75" s="4" t="s">
        <v>79</v>
      </c>
      <c r="D75" s="4" t="s">
        <v>104</v>
      </c>
      <c r="E75" s="21">
        <v>41725</v>
      </c>
      <c r="F75" s="4" t="s">
        <v>129</v>
      </c>
      <c r="G75" s="4" t="s">
        <v>173</v>
      </c>
      <c r="H75" s="14"/>
      <c r="I75" s="14"/>
      <c r="J75" s="4" t="s">
        <v>177</v>
      </c>
      <c r="K75" s="4" t="s">
        <v>242</v>
      </c>
      <c r="L75" s="14"/>
      <c r="M75" s="14"/>
      <c r="N75" s="4" t="s">
        <v>399</v>
      </c>
      <c r="O75" s="4" t="s">
        <v>541</v>
      </c>
      <c r="P75" s="14"/>
      <c r="Q75" s="14"/>
      <c r="R75" s="4"/>
      <c r="S75" s="27">
        <v>1</v>
      </c>
      <c r="T75" s="27">
        <v>0</v>
      </c>
      <c r="U75" s="27">
        <v>1</v>
      </c>
      <c r="V75" s="5"/>
      <c r="W75" s="5"/>
      <c r="X75" s="32" t="str">
        <f t="shared" si="6"/>
        <v>02</v>
      </c>
      <c r="Y75" s="4" t="s">
        <v>13</v>
      </c>
      <c r="Z75" s="22">
        <v>49.99</v>
      </c>
      <c r="AA75" s="33" t="str">
        <f t="shared" si="7"/>
        <v>01</v>
      </c>
      <c r="AB75" s="4" t="s">
        <v>12</v>
      </c>
      <c r="AC75" s="23">
        <v>0.35</v>
      </c>
      <c r="AD75" s="22">
        <f t="shared" si="8"/>
        <v>32.49</v>
      </c>
      <c r="AE75" s="22">
        <f t="shared" si="9"/>
        <v>0</v>
      </c>
      <c r="AF75" s="22">
        <v>32.49</v>
      </c>
      <c r="AG75" s="14"/>
      <c r="AH75" s="14"/>
      <c r="AI75" s="14"/>
      <c r="AJ75" s="14"/>
      <c r="AK75" s="14"/>
      <c r="AL75" s="14"/>
      <c r="AM75" s="14"/>
      <c r="AN75" s="14"/>
      <c r="AO75" s="14"/>
      <c r="AP75" s="22">
        <f t="shared" si="10"/>
        <v>32.49</v>
      </c>
      <c r="AQ75" s="38">
        <v>0</v>
      </c>
    </row>
    <row r="76" spans="1:43" s="13" customFormat="1">
      <c r="A76" s="4" t="s">
        <v>76</v>
      </c>
      <c r="B76" s="8">
        <v>12791</v>
      </c>
      <c r="C76" s="4" t="s">
        <v>79</v>
      </c>
      <c r="D76" s="4" t="s">
        <v>104</v>
      </c>
      <c r="E76" s="21">
        <v>41725</v>
      </c>
      <c r="F76" s="4" t="s">
        <v>129</v>
      </c>
      <c r="G76" s="4" t="s">
        <v>173</v>
      </c>
      <c r="H76" s="14"/>
      <c r="I76" s="14"/>
      <c r="J76" s="4" t="s">
        <v>177</v>
      </c>
      <c r="K76" s="4" t="s">
        <v>243</v>
      </c>
      <c r="L76" s="14"/>
      <c r="M76" s="14"/>
      <c r="N76" s="4" t="s">
        <v>400</v>
      </c>
      <c r="O76" s="4" t="s">
        <v>542</v>
      </c>
      <c r="P76" s="14"/>
      <c r="Q76" s="14"/>
      <c r="R76" s="4"/>
      <c r="S76" s="27">
        <v>1</v>
      </c>
      <c r="T76" s="27">
        <v>0</v>
      </c>
      <c r="U76" s="27">
        <v>1</v>
      </c>
      <c r="V76" s="5"/>
      <c r="W76" s="5"/>
      <c r="X76" s="32" t="str">
        <f t="shared" si="6"/>
        <v>02</v>
      </c>
      <c r="Y76" s="4" t="s">
        <v>13</v>
      </c>
      <c r="Z76" s="22">
        <v>71</v>
      </c>
      <c r="AA76" s="33" t="str">
        <f t="shared" si="7"/>
        <v>01</v>
      </c>
      <c r="AB76" s="4" t="s">
        <v>12</v>
      </c>
      <c r="AC76" s="23">
        <v>0.35</v>
      </c>
      <c r="AD76" s="22">
        <f t="shared" si="8"/>
        <v>46.15</v>
      </c>
      <c r="AE76" s="22">
        <f t="shared" si="9"/>
        <v>0</v>
      </c>
      <c r="AF76" s="22">
        <v>46.15</v>
      </c>
      <c r="AG76" s="14"/>
      <c r="AH76" s="14"/>
      <c r="AI76" s="14"/>
      <c r="AJ76" s="14"/>
      <c r="AK76" s="14"/>
      <c r="AL76" s="14"/>
      <c r="AM76" s="14"/>
      <c r="AN76" s="14"/>
      <c r="AO76" s="14"/>
      <c r="AP76" s="22">
        <f t="shared" si="10"/>
        <v>46.15</v>
      </c>
      <c r="AQ76" s="38">
        <v>0</v>
      </c>
    </row>
    <row r="77" spans="1:43" s="13" customFormat="1">
      <c r="A77" s="4" t="s">
        <v>76</v>
      </c>
      <c r="B77" s="8">
        <v>12904</v>
      </c>
      <c r="C77" s="4" t="s">
        <v>84</v>
      </c>
      <c r="D77" s="4" t="s">
        <v>109</v>
      </c>
      <c r="E77" s="21">
        <v>41701</v>
      </c>
      <c r="F77" s="4" t="s">
        <v>138</v>
      </c>
      <c r="G77" s="4" t="s">
        <v>174</v>
      </c>
      <c r="H77" s="14"/>
      <c r="I77" s="14"/>
      <c r="J77" s="4" t="s">
        <v>177</v>
      </c>
      <c r="K77" s="4" t="s">
        <v>244</v>
      </c>
      <c r="L77" s="14"/>
      <c r="M77" s="14"/>
      <c r="N77" s="4" t="s">
        <v>401</v>
      </c>
      <c r="O77" s="4" t="s">
        <v>543</v>
      </c>
      <c r="P77" s="14"/>
      <c r="Q77" s="14"/>
      <c r="R77" s="4"/>
      <c r="S77" s="27">
        <v>1</v>
      </c>
      <c r="T77" s="27">
        <v>0</v>
      </c>
      <c r="U77" s="27">
        <v>1</v>
      </c>
      <c r="V77" s="5"/>
      <c r="W77" s="5"/>
      <c r="X77" s="32" t="str">
        <f t="shared" si="6"/>
        <v>02</v>
      </c>
      <c r="Y77" s="4" t="s">
        <v>13</v>
      </c>
      <c r="Z77" s="22">
        <v>19.990000000000002</v>
      </c>
      <c r="AA77" s="33" t="str">
        <f t="shared" si="7"/>
        <v>01</v>
      </c>
      <c r="AB77" s="4" t="s">
        <v>12</v>
      </c>
      <c r="AC77" s="23">
        <v>0.55000000000000004</v>
      </c>
      <c r="AD77" s="22">
        <f t="shared" si="8"/>
        <v>9</v>
      </c>
      <c r="AE77" s="22">
        <f t="shared" si="9"/>
        <v>0</v>
      </c>
      <c r="AF77" s="22">
        <v>9</v>
      </c>
      <c r="AG77" s="14"/>
      <c r="AH77" s="14"/>
      <c r="AI77" s="14"/>
      <c r="AJ77" s="14"/>
      <c r="AK77" s="14"/>
      <c r="AL77" s="14"/>
      <c r="AM77" s="14"/>
      <c r="AN77" s="14"/>
      <c r="AO77" s="14"/>
      <c r="AP77" s="22">
        <f t="shared" si="10"/>
        <v>9</v>
      </c>
      <c r="AQ77" s="38">
        <v>0</v>
      </c>
    </row>
    <row r="78" spans="1:43" s="13" customFormat="1">
      <c r="A78" s="4" t="s">
        <v>76</v>
      </c>
      <c r="B78" s="8">
        <v>12919</v>
      </c>
      <c r="C78" s="4" t="s">
        <v>80</v>
      </c>
      <c r="D78" s="4" t="s">
        <v>105</v>
      </c>
      <c r="E78" s="21">
        <v>41702</v>
      </c>
      <c r="F78" s="4" t="s">
        <v>130</v>
      </c>
      <c r="G78" s="4" t="s">
        <v>173</v>
      </c>
      <c r="H78" s="14"/>
      <c r="I78" s="14"/>
      <c r="J78" s="4" t="s">
        <v>177</v>
      </c>
      <c r="K78" s="4" t="s">
        <v>245</v>
      </c>
      <c r="L78" s="14"/>
      <c r="M78" s="14"/>
      <c r="N78" s="4" t="s">
        <v>364</v>
      </c>
      <c r="O78" s="4" t="s">
        <v>509</v>
      </c>
      <c r="P78" s="14"/>
      <c r="Q78" s="14"/>
      <c r="R78" s="4"/>
      <c r="S78" s="27">
        <v>1</v>
      </c>
      <c r="T78" s="27">
        <v>0</v>
      </c>
      <c r="U78" s="27">
        <v>1</v>
      </c>
      <c r="V78" s="5"/>
      <c r="W78" s="5"/>
      <c r="X78" s="32" t="str">
        <f t="shared" si="6"/>
        <v>02</v>
      </c>
      <c r="Y78" s="4" t="s">
        <v>13</v>
      </c>
      <c r="Z78" s="22">
        <v>46.5</v>
      </c>
      <c r="AA78" s="33" t="str">
        <f t="shared" si="7"/>
        <v>01</v>
      </c>
      <c r="AB78" s="4" t="s">
        <v>12</v>
      </c>
      <c r="AC78" s="23">
        <v>0.35</v>
      </c>
      <c r="AD78" s="22">
        <f t="shared" si="8"/>
        <v>30.23</v>
      </c>
      <c r="AE78" s="22">
        <f t="shared" si="9"/>
        <v>0</v>
      </c>
      <c r="AF78" s="22">
        <v>30.23</v>
      </c>
      <c r="AG78" s="14"/>
      <c r="AH78" s="14"/>
      <c r="AI78" s="14"/>
      <c r="AJ78" s="14"/>
      <c r="AK78" s="14"/>
      <c r="AL78" s="14"/>
      <c r="AM78" s="14"/>
      <c r="AN78" s="14"/>
      <c r="AO78" s="14"/>
      <c r="AP78" s="22">
        <f t="shared" si="10"/>
        <v>30.23</v>
      </c>
      <c r="AQ78" s="38">
        <v>0</v>
      </c>
    </row>
    <row r="79" spans="1:43" s="13" customFormat="1">
      <c r="A79" s="4" t="s">
        <v>76</v>
      </c>
      <c r="B79" s="8">
        <v>12956</v>
      </c>
      <c r="C79" s="4" t="s">
        <v>82</v>
      </c>
      <c r="D79" s="4" t="s">
        <v>107</v>
      </c>
      <c r="E79" s="21">
        <v>41711</v>
      </c>
      <c r="F79" s="4" t="s">
        <v>135</v>
      </c>
      <c r="G79" s="4" t="s">
        <v>173</v>
      </c>
      <c r="H79" s="14"/>
      <c r="I79" s="14"/>
      <c r="J79" s="4" t="s">
        <v>177</v>
      </c>
      <c r="K79" s="4" t="s">
        <v>246</v>
      </c>
      <c r="L79" s="14"/>
      <c r="M79" s="14"/>
      <c r="N79" s="4" t="s">
        <v>402</v>
      </c>
      <c r="O79" s="4" t="s">
        <v>544</v>
      </c>
      <c r="P79" s="14"/>
      <c r="Q79" s="14"/>
      <c r="R79" s="4"/>
      <c r="S79" s="27">
        <v>3</v>
      </c>
      <c r="T79" s="27">
        <v>0</v>
      </c>
      <c r="U79" s="27">
        <v>3</v>
      </c>
      <c r="V79" s="5"/>
      <c r="W79" s="5"/>
      <c r="X79" s="32" t="str">
        <f t="shared" si="6"/>
        <v>02</v>
      </c>
      <c r="Y79" s="4" t="s">
        <v>13</v>
      </c>
      <c r="Z79" s="22">
        <v>24.990000000000002</v>
      </c>
      <c r="AA79" s="33" t="str">
        <f t="shared" si="7"/>
        <v>01</v>
      </c>
      <c r="AB79" s="4" t="s">
        <v>12</v>
      </c>
      <c r="AC79" s="23">
        <v>0.55000000000000004</v>
      </c>
      <c r="AD79" s="22">
        <f t="shared" si="8"/>
        <v>33.75</v>
      </c>
      <c r="AE79" s="22">
        <f t="shared" si="9"/>
        <v>0</v>
      </c>
      <c r="AF79" s="22">
        <v>33.75</v>
      </c>
      <c r="AG79" s="14"/>
      <c r="AH79" s="14"/>
      <c r="AI79" s="14"/>
      <c r="AJ79" s="14"/>
      <c r="AK79" s="14"/>
      <c r="AL79" s="14"/>
      <c r="AM79" s="14"/>
      <c r="AN79" s="14"/>
      <c r="AO79" s="14"/>
      <c r="AP79" s="22">
        <f t="shared" si="10"/>
        <v>33.75</v>
      </c>
      <c r="AQ79" s="38">
        <v>0</v>
      </c>
    </row>
    <row r="80" spans="1:43" s="13" customFormat="1">
      <c r="A80" s="4" t="s">
        <v>76</v>
      </c>
      <c r="B80" s="8">
        <v>13002</v>
      </c>
      <c r="C80" s="4" t="s">
        <v>93</v>
      </c>
      <c r="D80" s="4" t="s">
        <v>118</v>
      </c>
      <c r="E80" s="21">
        <v>41716</v>
      </c>
      <c r="F80" s="4" t="s">
        <v>155</v>
      </c>
      <c r="G80" s="4" t="s">
        <v>173</v>
      </c>
      <c r="H80" s="14"/>
      <c r="I80" s="14"/>
      <c r="J80" s="4" t="s">
        <v>177</v>
      </c>
      <c r="K80" s="4" t="s">
        <v>247</v>
      </c>
      <c r="L80" s="14"/>
      <c r="M80" s="14"/>
      <c r="N80" s="4" t="s">
        <v>403</v>
      </c>
      <c r="O80" s="4" t="s">
        <v>545</v>
      </c>
      <c r="P80" s="14"/>
      <c r="Q80" s="14"/>
      <c r="R80" s="4"/>
      <c r="S80" s="27">
        <v>1</v>
      </c>
      <c r="T80" s="27">
        <v>0</v>
      </c>
      <c r="U80" s="27">
        <v>1</v>
      </c>
      <c r="V80" s="5"/>
      <c r="W80" s="5"/>
      <c r="X80" s="32" t="str">
        <f t="shared" si="6"/>
        <v>02</v>
      </c>
      <c r="Y80" s="4" t="s">
        <v>13</v>
      </c>
      <c r="Z80" s="22">
        <v>9.99</v>
      </c>
      <c r="AA80" s="33" t="str">
        <f t="shared" si="7"/>
        <v>01</v>
      </c>
      <c r="AB80" s="4" t="s">
        <v>12</v>
      </c>
      <c r="AC80" s="23">
        <v>0.55000000000000004</v>
      </c>
      <c r="AD80" s="22">
        <f t="shared" si="8"/>
        <v>4.5</v>
      </c>
      <c r="AE80" s="22">
        <f t="shared" si="9"/>
        <v>0</v>
      </c>
      <c r="AF80" s="22">
        <v>4.5</v>
      </c>
      <c r="AG80" s="14"/>
      <c r="AH80" s="14"/>
      <c r="AI80" s="14"/>
      <c r="AJ80" s="14"/>
      <c r="AK80" s="14"/>
      <c r="AL80" s="14"/>
      <c r="AM80" s="14"/>
      <c r="AN80" s="14"/>
      <c r="AO80" s="14"/>
      <c r="AP80" s="22">
        <f t="shared" si="10"/>
        <v>4.5</v>
      </c>
      <c r="AQ80" s="38">
        <v>0</v>
      </c>
    </row>
    <row r="81" spans="1:43" s="13" customFormat="1">
      <c r="A81" s="4" t="s">
        <v>76</v>
      </c>
      <c r="B81" s="8">
        <v>13160</v>
      </c>
      <c r="C81" s="4" t="s">
        <v>85</v>
      </c>
      <c r="D81" s="4" t="s">
        <v>110</v>
      </c>
      <c r="E81" s="21">
        <v>41718</v>
      </c>
      <c r="F81" s="4" t="s">
        <v>139</v>
      </c>
      <c r="G81" s="4" t="s">
        <v>175</v>
      </c>
      <c r="H81" s="14"/>
      <c r="I81" s="14"/>
      <c r="J81" s="4" t="s">
        <v>177</v>
      </c>
      <c r="K81" s="4" t="s">
        <v>248</v>
      </c>
      <c r="L81" s="14"/>
      <c r="M81" s="14"/>
      <c r="N81" s="4" t="s">
        <v>404</v>
      </c>
      <c r="O81" s="4" t="s">
        <v>546</v>
      </c>
      <c r="P81" s="14"/>
      <c r="Q81" s="14"/>
      <c r="R81" s="4"/>
      <c r="S81" s="27">
        <v>1</v>
      </c>
      <c r="T81" s="27">
        <v>0</v>
      </c>
      <c r="U81" s="27">
        <v>1</v>
      </c>
      <c r="V81" s="5"/>
      <c r="W81" s="5"/>
      <c r="X81" s="32" t="str">
        <f t="shared" si="6"/>
        <v>02</v>
      </c>
      <c r="Y81" s="4" t="s">
        <v>615</v>
      </c>
      <c r="Z81" s="22">
        <v>27.080000000000002</v>
      </c>
      <c r="AA81" s="33" t="str">
        <f t="shared" si="7"/>
        <v>01</v>
      </c>
      <c r="AB81" s="4" t="s">
        <v>12</v>
      </c>
      <c r="AC81" s="23">
        <v>0.55000000000000004</v>
      </c>
      <c r="AD81" s="22">
        <f t="shared" si="8"/>
        <v>12.19</v>
      </c>
      <c r="AE81" s="22">
        <f t="shared" si="9"/>
        <v>0</v>
      </c>
      <c r="AF81" s="22">
        <v>12.19</v>
      </c>
      <c r="AG81" s="14"/>
      <c r="AH81" s="14"/>
      <c r="AI81" s="14"/>
      <c r="AJ81" s="14"/>
      <c r="AK81" s="14"/>
      <c r="AL81" s="14"/>
      <c r="AM81" s="14"/>
      <c r="AN81" s="14"/>
      <c r="AO81" s="14"/>
      <c r="AP81" s="22">
        <f t="shared" si="10"/>
        <v>12.19</v>
      </c>
      <c r="AQ81" s="38">
        <v>0.84770000000000001</v>
      </c>
    </row>
    <row r="82" spans="1:43" s="13" customFormat="1">
      <c r="A82" s="4" t="s">
        <v>76</v>
      </c>
      <c r="B82" s="8">
        <v>13187</v>
      </c>
      <c r="C82" s="4" t="s">
        <v>85</v>
      </c>
      <c r="D82" s="4" t="s">
        <v>110</v>
      </c>
      <c r="E82" s="21">
        <v>41704</v>
      </c>
      <c r="F82" s="4" t="s">
        <v>156</v>
      </c>
      <c r="G82" s="4" t="s">
        <v>175</v>
      </c>
      <c r="H82" s="14"/>
      <c r="I82" s="14"/>
      <c r="J82" s="4" t="s">
        <v>177</v>
      </c>
      <c r="K82" s="4" t="s">
        <v>249</v>
      </c>
      <c r="L82" s="14"/>
      <c r="M82" s="14"/>
      <c r="N82" s="4" t="s">
        <v>405</v>
      </c>
      <c r="O82" s="4" t="s">
        <v>547</v>
      </c>
      <c r="P82" s="14"/>
      <c r="Q82" s="14"/>
      <c r="R82" s="4"/>
      <c r="S82" s="27">
        <v>1</v>
      </c>
      <c r="T82" s="27">
        <v>0</v>
      </c>
      <c r="U82" s="27">
        <v>1</v>
      </c>
      <c r="V82" s="5"/>
      <c r="W82" s="5"/>
      <c r="X82" s="32" t="str">
        <f t="shared" si="6"/>
        <v>02</v>
      </c>
      <c r="Y82" s="4" t="s">
        <v>615</v>
      </c>
      <c r="Z82" s="22">
        <v>26.54</v>
      </c>
      <c r="AA82" s="33" t="str">
        <f t="shared" si="7"/>
        <v>01</v>
      </c>
      <c r="AB82" s="4" t="s">
        <v>12</v>
      </c>
      <c r="AC82" s="23">
        <v>0.55000000000000004</v>
      </c>
      <c r="AD82" s="22">
        <f t="shared" si="8"/>
        <v>11.950000000000001</v>
      </c>
      <c r="AE82" s="22">
        <f t="shared" si="9"/>
        <v>0</v>
      </c>
      <c r="AF82" s="22">
        <v>11.950000000000001</v>
      </c>
      <c r="AG82" s="14"/>
      <c r="AH82" s="14"/>
      <c r="AI82" s="14"/>
      <c r="AJ82" s="14"/>
      <c r="AK82" s="14"/>
      <c r="AL82" s="14"/>
      <c r="AM82" s="14"/>
      <c r="AN82" s="14"/>
      <c r="AO82" s="14"/>
      <c r="AP82" s="22">
        <f t="shared" si="10"/>
        <v>11.950000000000001</v>
      </c>
      <c r="AQ82" s="38">
        <v>0.83080000000000009</v>
      </c>
    </row>
    <row r="83" spans="1:43" s="13" customFormat="1">
      <c r="A83" s="4" t="s">
        <v>76</v>
      </c>
      <c r="B83" s="8">
        <v>13282</v>
      </c>
      <c r="C83" s="4" t="s">
        <v>77</v>
      </c>
      <c r="D83" s="4" t="s">
        <v>102</v>
      </c>
      <c r="E83" s="21">
        <v>41701</v>
      </c>
      <c r="F83" s="4" t="s">
        <v>136</v>
      </c>
      <c r="G83" s="4" t="s">
        <v>173</v>
      </c>
      <c r="H83" s="14"/>
      <c r="I83" s="14"/>
      <c r="J83" s="4" t="s">
        <v>177</v>
      </c>
      <c r="K83" s="4" t="s">
        <v>188</v>
      </c>
      <c r="L83" s="14"/>
      <c r="M83" s="14"/>
      <c r="N83" s="4" t="s">
        <v>347</v>
      </c>
      <c r="O83" s="4" t="s">
        <v>492</v>
      </c>
      <c r="P83" s="14"/>
      <c r="Q83" s="14"/>
      <c r="R83" s="4"/>
      <c r="S83" s="27">
        <v>1</v>
      </c>
      <c r="T83" s="27">
        <v>0</v>
      </c>
      <c r="U83" s="27">
        <v>1</v>
      </c>
      <c r="V83" s="5"/>
      <c r="W83" s="5"/>
      <c r="X83" s="32" t="str">
        <f t="shared" si="6"/>
        <v>02</v>
      </c>
      <c r="Y83" s="4" t="s">
        <v>13</v>
      </c>
      <c r="Z83" s="22">
        <v>22.990000000000002</v>
      </c>
      <c r="AA83" s="33" t="str">
        <f t="shared" si="7"/>
        <v>01</v>
      </c>
      <c r="AB83" s="4" t="s">
        <v>12</v>
      </c>
      <c r="AC83" s="23">
        <v>0.55000000000000004</v>
      </c>
      <c r="AD83" s="22">
        <f t="shared" si="8"/>
        <v>10.35</v>
      </c>
      <c r="AE83" s="22">
        <f t="shared" si="9"/>
        <v>0</v>
      </c>
      <c r="AF83" s="22">
        <v>10.35</v>
      </c>
      <c r="AG83" s="14"/>
      <c r="AH83" s="14"/>
      <c r="AI83" s="14"/>
      <c r="AJ83" s="14"/>
      <c r="AK83" s="14"/>
      <c r="AL83" s="14"/>
      <c r="AM83" s="14"/>
      <c r="AN83" s="14"/>
      <c r="AO83" s="14"/>
      <c r="AP83" s="22">
        <f t="shared" si="10"/>
        <v>10.35</v>
      </c>
      <c r="AQ83" s="38">
        <v>0</v>
      </c>
    </row>
    <row r="84" spans="1:43" s="13" customFormat="1">
      <c r="A84" s="4" t="s">
        <v>76</v>
      </c>
      <c r="B84" s="8">
        <v>13491</v>
      </c>
      <c r="C84" s="4" t="s">
        <v>79</v>
      </c>
      <c r="D84" s="4" t="s">
        <v>104</v>
      </c>
      <c r="E84" s="21">
        <v>41725</v>
      </c>
      <c r="F84" s="4" t="s">
        <v>129</v>
      </c>
      <c r="G84" s="4" t="s">
        <v>173</v>
      </c>
      <c r="H84" s="14"/>
      <c r="I84" s="14"/>
      <c r="J84" s="4" t="s">
        <v>177</v>
      </c>
      <c r="K84" s="4" t="s">
        <v>250</v>
      </c>
      <c r="L84" s="14"/>
      <c r="M84" s="14"/>
      <c r="N84" s="4" t="s">
        <v>406</v>
      </c>
      <c r="O84" s="4" t="s">
        <v>548</v>
      </c>
      <c r="P84" s="14"/>
      <c r="Q84" s="14"/>
      <c r="R84" s="4"/>
      <c r="S84" s="27">
        <v>1</v>
      </c>
      <c r="T84" s="27">
        <v>0</v>
      </c>
      <c r="U84" s="27">
        <v>1</v>
      </c>
      <c r="V84" s="5"/>
      <c r="W84" s="5"/>
      <c r="X84" s="32" t="str">
        <f t="shared" si="6"/>
        <v>02</v>
      </c>
      <c r="Y84" s="4" t="s">
        <v>13</v>
      </c>
      <c r="Z84" s="22">
        <v>24.95</v>
      </c>
      <c r="AA84" s="33" t="str">
        <f t="shared" si="7"/>
        <v>01</v>
      </c>
      <c r="AB84" s="4" t="s">
        <v>12</v>
      </c>
      <c r="AC84" s="23">
        <v>0.55000000000000004</v>
      </c>
      <c r="AD84" s="22">
        <f t="shared" si="8"/>
        <v>11.23</v>
      </c>
      <c r="AE84" s="22">
        <f t="shared" si="9"/>
        <v>0</v>
      </c>
      <c r="AF84" s="22">
        <v>11.23</v>
      </c>
      <c r="AG84" s="14"/>
      <c r="AH84" s="14"/>
      <c r="AI84" s="14"/>
      <c r="AJ84" s="14"/>
      <c r="AK84" s="14"/>
      <c r="AL84" s="14"/>
      <c r="AM84" s="14"/>
      <c r="AN84" s="14"/>
      <c r="AO84" s="14"/>
      <c r="AP84" s="22">
        <f t="shared" si="10"/>
        <v>11.23</v>
      </c>
      <c r="AQ84" s="38">
        <v>0</v>
      </c>
    </row>
    <row r="85" spans="1:43" s="13" customFormat="1">
      <c r="A85" s="4" t="s">
        <v>76</v>
      </c>
      <c r="B85" s="8">
        <v>14109</v>
      </c>
      <c r="C85" s="4" t="s">
        <v>79</v>
      </c>
      <c r="D85" s="4" t="s">
        <v>104</v>
      </c>
      <c r="E85" s="21">
        <v>41725</v>
      </c>
      <c r="F85" s="4" t="s">
        <v>129</v>
      </c>
      <c r="G85" s="4" t="s">
        <v>173</v>
      </c>
      <c r="H85" s="14"/>
      <c r="I85" s="14"/>
      <c r="J85" s="4" t="s">
        <v>177</v>
      </c>
      <c r="K85" s="4" t="s">
        <v>251</v>
      </c>
      <c r="L85" s="14"/>
      <c r="M85" s="14"/>
      <c r="N85" s="4" t="s">
        <v>407</v>
      </c>
      <c r="O85" s="4" t="s">
        <v>549</v>
      </c>
      <c r="P85" s="14"/>
      <c r="Q85" s="14"/>
      <c r="R85" s="4"/>
      <c r="S85" s="27">
        <v>1</v>
      </c>
      <c r="T85" s="27">
        <v>0</v>
      </c>
      <c r="U85" s="27">
        <v>1</v>
      </c>
      <c r="V85" s="5"/>
      <c r="W85" s="5"/>
      <c r="X85" s="32" t="str">
        <f t="shared" si="6"/>
        <v>02</v>
      </c>
      <c r="Y85" s="4" t="s">
        <v>13</v>
      </c>
      <c r="Z85" s="22">
        <v>113.95</v>
      </c>
      <c r="AA85" s="33" t="str">
        <f t="shared" si="7"/>
        <v>01</v>
      </c>
      <c r="AB85" s="4" t="s">
        <v>12</v>
      </c>
      <c r="AC85" s="23">
        <v>0.35</v>
      </c>
      <c r="AD85" s="22">
        <f t="shared" si="8"/>
        <v>74.070000000000007</v>
      </c>
      <c r="AE85" s="22">
        <f t="shared" si="9"/>
        <v>0</v>
      </c>
      <c r="AF85" s="22">
        <v>74.070000000000007</v>
      </c>
      <c r="AG85" s="14"/>
      <c r="AH85" s="14"/>
      <c r="AI85" s="14"/>
      <c r="AJ85" s="14"/>
      <c r="AK85" s="14"/>
      <c r="AL85" s="14"/>
      <c r="AM85" s="14"/>
      <c r="AN85" s="14"/>
      <c r="AO85" s="14"/>
      <c r="AP85" s="22">
        <f t="shared" si="10"/>
        <v>74.070000000000007</v>
      </c>
      <c r="AQ85" s="38">
        <v>0</v>
      </c>
    </row>
    <row r="86" spans="1:43" s="13" customFormat="1">
      <c r="A86" s="4" t="s">
        <v>76</v>
      </c>
      <c r="B86" s="8">
        <v>14326</v>
      </c>
      <c r="C86" s="4" t="s">
        <v>80</v>
      </c>
      <c r="D86" s="4" t="s">
        <v>105</v>
      </c>
      <c r="E86" s="21">
        <v>41702</v>
      </c>
      <c r="F86" s="4" t="s">
        <v>130</v>
      </c>
      <c r="G86" s="4" t="s">
        <v>173</v>
      </c>
      <c r="H86" s="14"/>
      <c r="I86" s="14"/>
      <c r="J86" s="4" t="s">
        <v>177</v>
      </c>
      <c r="K86" s="4" t="s">
        <v>252</v>
      </c>
      <c r="L86" s="14"/>
      <c r="M86" s="14"/>
      <c r="N86" s="4" t="s">
        <v>408</v>
      </c>
      <c r="O86" s="4" t="s">
        <v>550</v>
      </c>
      <c r="P86" s="14"/>
      <c r="Q86" s="14"/>
      <c r="R86" s="4"/>
      <c r="S86" s="27">
        <v>1</v>
      </c>
      <c r="T86" s="27">
        <v>0</v>
      </c>
      <c r="U86" s="27">
        <v>1</v>
      </c>
      <c r="V86" s="5"/>
      <c r="W86" s="5"/>
      <c r="X86" s="32" t="str">
        <f t="shared" si="6"/>
        <v>02</v>
      </c>
      <c r="Y86" s="4" t="s">
        <v>13</v>
      </c>
      <c r="Z86" s="22">
        <v>34.99</v>
      </c>
      <c r="AA86" s="33" t="str">
        <f t="shared" si="7"/>
        <v>01</v>
      </c>
      <c r="AB86" s="4" t="s">
        <v>12</v>
      </c>
      <c r="AC86" s="23">
        <v>0.55000000000000004</v>
      </c>
      <c r="AD86" s="22">
        <f t="shared" si="8"/>
        <v>15.75</v>
      </c>
      <c r="AE86" s="22">
        <f t="shared" si="9"/>
        <v>0</v>
      </c>
      <c r="AF86" s="22">
        <v>15.75</v>
      </c>
      <c r="AG86" s="14"/>
      <c r="AH86" s="14"/>
      <c r="AI86" s="14"/>
      <c r="AJ86" s="14"/>
      <c r="AK86" s="14"/>
      <c r="AL86" s="14"/>
      <c r="AM86" s="14"/>
      <c r="AN86" s="14"/>
      <c r="AO86" s="14"/>
      <c r="AP86" s="22">
        <f t="shared" si="10"/>
        <v>15.75</v>
      </c>
      <c r="AQ86" s="38">
        <v>0</v>
      </c>
    </row>
    <row r="87" spans="1:43" s="13" customFormat="1">
      <c r="A87" s="4" t="s">
        <v>76</v>
      </c>
      <c r="B87" s="8">
        <v>14587</v>
      </c>
      <c r="C87" s="4" t="s">
        <v>88</v>
      </c>
      <c r="D87" s="4" t="s">
        <v>113</v>
      </c>
      <c r="E87" s="21">
        <v>41704</v>
      </c>
      <c r="F87" s="4" t="s">
        <v>147</v>
      </c>
      <c r="G87" s="4" t="s">
        <v>173</v>
      </c>
      <c r="H87" s="14"/>
      <c r="I87" s="14"/>
      <c r="J87" s="4" t="s">
        <v>177</v>
      </c>
      <c r="K87" s="4" t="s">
        <v>253</v>
      </c>
      <c r="L87" s="14"/>
      <c r="M87" s="14"/>
      <c r="N87" s="4" t="s">
        <v>409</v>
      </c>
      <c r="O87" s="4" t="s">
        <v>551</v>
      </c>
      <c r="P87" s="14"/>
      <c r="Q87" s="14"/>
      <c r="R87" s="4"/>
      <c r="S87" s="27">
        <v>1</v>
      </c>
      <c r="T87" s="27">
        <v>0</v>
      </c>
      <c r="U87" s="27">
        <v>1</v>
      </c>
      <c r="V87" s="5"/>
      <c r="W87" s="5"/>
      <c r="X87" s="32" t="str">
        <f t="shared" si="6"/>
        <v>02</v>
      </c>
      <c r="Y87" s="4" t="s">
        <v>13</v>
      </c>
      <c r="Z87" s="22">
        <v>17.5</v>
      </c>
      <c r="AA87" s="33" t="str">
        <f t="shared" si="7"/>
        <v>01</v>
      </c>
      <c r="AB87" s="4" t="s">
        <v>12</v>
      </c>
      <c r="AC87" s="23">
        <v>0.55000000000000004</v>
      </c>
      <c r="AD87" s="22">
        <f t="shared" si="8"/>
        <v>7.88</v>
      </c>
      <c r="AE87" s="22">
        <f t="shared" si="9"/>
        <v>0</v>
      </c>
      <c r="AF87" s="22">
        <v>7.88</v>
      </c>
      <c r="AG87" s="14"/>
      <c r="AH87" s="14"/>
      <c r="AI87" s="14"/>
      <c r="AJ87" s="14"/>
      <c r="AK87" s="14"/>
      <c r="AL87" s="14"/>
      <c r="AM87" s="14"/>
      <c r="AN87" s="14"/>
      <c r="AO87" s="14"/>
      <c r="AP87" s="22">
        <f t="shared" si="10"/>
        <v>7.88</v>
      </c>
      <c r="AQ87" s="38">
        <v>0</v>
      </c>
    </row>
    <row r="88" spans="1:43" s="13" customFormat="1">
      <c r="A88" s="4" t="s">
        <v>76</v>
      </c>
      <c r="B88" s="8">
        <v>14682</v>
      </c>
      <c r="C88" s="4" t="s">
        <v>80</v>
      </c>
      <c r="D88" s="4" t="s">
        <v>105</v>
      </c>
      <c r="E88" s="21">
        <v>41722</v>
      </c>
      <c r="F88" s="4" t="s">
        <v>157</v>
      </c>
      <c r="G88" s="4" t="s">
        <v>173</v>
      </c>
      <c r="H88" s="14"/>
      <c r="I88" s="14"/>
      <c r="J88" s="4" t="s">
        <v>177</v>
      </c>
      <c r="K88" s="4" t="s">
        <v>254</v>
      </c>
      <c r="L88" s="14"/>
      <c r="M88" s="14"/>
      <c r="N88" s="4" t="s">
        <v>410</v>
      </c>
      <c r="O88" s="4" t="s">
        <v>552</v>
      </c>
      <c r="P88" s="14"/>
      <c r="Q88" s="14"/>
      <c r="R88" s="4"/>
      <c r="S88" s="27">
        <v>1</v>
      </c>
      <c r="T88" s="27">
        <v>0</v>
      </c>
      <c r="U88" s="27">
        <v>1</v>
      </c>
      <c r="V88" s="5"/>
      <c r="W88" s="5"/>
      <c r="X88" s="32" t="str">
        <f t="shared" si="6"/>
        <v>02</v>
      </c>
      <c r="Y88" s="4" t="s">
        <v>13</v>
      </c>
      <c r="Z88" s="22">
        <v>26.990000000000002</v>
      </c>
      <c r="AA88" s="33" t="str">
        <f t="shared" si="7"/>
        <v>01</v>
      </c>
      <c r="AB88" s="4" t="s">
        <v>12</v>
      </c>
      <c r="AC88" s="23">
        <v>0.55000000000000004</v>
      </c>
      <c r="AD88" s="22">
        <f t="shared" si="8"/>
        <v>12.15</v>
      </c>
      <c r="AE88" s="22">
        <f t="shared" si="9"/>
        <v>0</v>
      </c>
      <c r="AF88" s="22">
        <v>12.15</v>
      </c>
      <c r="AG88" s="14"/>
      <c r="AH88" s="14"/>
      <c r="AI88" s="14"/>
      <c r="AJ88" s="14"/>
      <c r="AK88" s="14"/>
      <c r="AL88" s="14"/>
      <c r="AM88" s="14"/>
      <c r="AN88" s="14"/>
      <c r="AO88" s="14"/>
      <c r="AP88" s="22">
        <f t="shared" si="10"/>
        <v>12.15</v>
      </c>
      <c r="AQ88" s="38">
        <v>0</v>
      </c>
    </row>
    <row r="89" spans="1:43" s="13" customFormat="1">
      <c r="A89" s="4" t="s">
        <v>76</v>
      </c>
      <c r="B89" s="8">
        <v>15215</v>
      </c>
      <c r="C89" s="4" t="s">
        <v>79</v>
      </c>
      <c r="D89" s="4" t="s">
        <v>104</v>
      </c>
      <c r="E89" s="21">
        <v>41725</v>
      </c>
      <c r="F89" s="4" t="s">
        <v>129</v>
      </c>
      <c r="G89" s="4" t="s">
        <v>173</v>
      </c>
      <c r="H89" s="14"/>
      <c r="I89" s="14"/>
      <c r="J89" s="4" t="s">
        <v>177</v>
      </c>
      <c r="K89" s="4" t="s">
        <v>255</v>
      </c>
      <c r="L89" s="14"/>
      <c r="M89" s="14"/>
      <c r="N89" s="4" t="s">
        <v>411</v>
      </c>
      <c r="O89" s="4" t="s">
        <v>553</v>
      </c>
      <c r="P89" s="14"/>
      <c r="Q89" s="14"/>
      <c r="R89" s="4"/>
      <c r="S89" s="27">
        <v>1</v>
      </c>
      <c r="T89" s="27">
        <v>0</v>
      </c>
      <c r="U89" s="27">
        <v>1</v>
      </c>
      <c r="V89" s="5"/>
      <c r="W89" s="5"/>
      <c r="X89" s="32" t="str">
        <f t="shared" si="6"/>
        <v>02</v>
      </c>
      <c r="Y89" s="4" t="s">
        <v>13</v>
      </c>
      <c r="Z89" s="22">
        <v>89.99</v>
      </c>
      <c r="AA89" s="33" t="str">
        <f t="shared" si="7"/>
        <v>01</v>
      </c>
      <c r="AB89" s="4" t="s">
        <v>12</v>
      </c>
      <c r="AC89" s="23">
        <v>0.35</v>
      </c>
      <c r="AD89" s="22">
        <f t="shared" si="8"/>
        <v>58.49</v>
      </c>
      <c r="AE89" s="22">
        <f t="shared" si="9"/>
        <v>0</v>
      </c>
      <c r="AF89" s="22">
        <v>58.49</v>
      </c>
      <c r="AG89" s="14"/>
      <c r="AH89" s="14"/>
      <c r="AI89" s="14"/>
      <c r="AJ89" s="14"/>
      <c r="AK89" s="14"/>
      <c r="AL89" s="14"/>
      <c r="AM89" s="14"/>
      <c r="AN89" s="14"/>
      <c r="AO89" s="14"/>
      <c r="AP89" s="22">
        <f t="shared" si="10"/>
        <v>58.49</v>
      </c>
      <c r="AQ89" s="38">
        <v>0</v>
      </c>
    </row>
    <row r="90" spans="1:43" s="13" customFormat="1">
      <c r="A90" s="4" t="s">
        <v>76</v>
      </c>
      <c r="B90" s="8">
        <v>15333</v>
      </c>
      <c r="C90" s="4" t="s">
        <v>85</v>
      </c>
      <c r="D90" s="4" t="s">
        <v>110</v>
      </c>
      <c r="E90" s="21">
        <v>41718</v>
      </c>
      <c r="F90" s="4" t="s">
        <v>139</v>
      </c>
      <c r="G90" s="4" t="s">
        <v>175</v>
      </c>
      <c r="H90" s="14"/>
      <c r="I90" s="14"/>
      <c r="J90" s="4" t="s">
        <v>177</v>
      </c>
      <c r="K90" s="4" t="s">
        <v>256</v>
      </c>
      <c r="L90" s="14"/>
      <c r="M90" s="14"/>
      <c r="N90" s="4" t="s">
        <v>412</v>
      </c>
      <c r="O90" s="4" t="s">
        <v>554</v>
      </c>
      <c r="P90" s="14"/>
      <c r="Q90" s="14"/>
      <c r="R90" s="4"/>
      <c r="S90" s="27">
        <v>1</v>
      </c>
      <c r="T90" s="27">
        <v>0</v>
      </c>
      <c r="U90" s="27">
        <v>1</v>
      </c>
      <c r="V90" s="5"/>
      <c r="W90" s="5"/>
      <c r="X90" s="32" t="str">
        <f t="shared" si="6"/>
        <v>02</v>
      </c>
      <c r="Y90" s="4" t="s">
        <v>615</v>
      </c>
      <c r="Z90" s="22">
        <v>30.47</v>
      </c>
      <c r="AA90" s="33" t="str">
        <f t="shared" si="7"/>
        <v>01</v>
      </c>
      <c r="AB90" s="4" t="s">
        <v>12</v>
      </c>
      <c r="AC90" s="23">
        <v>0.55000000000000004</v>
      </c>
      <c r="AD90" s="22">
        <f t="shared" si="8"/>
        <v>13.72</v>
      </c>
      <c r="AE90" s="22">
        <f t="shared" si="9"/>
        <v>0</v>
      </c>
      <c r="AF90" s="22">
        <v>13.72</v>
      </c>
      <c r="AG90" s="14"/>
      <c r="AH90" s="14"/>
      <c r="AI90" s="14"/>
      <c r="AJ90" s="14"/>
      <c r="AK90" s="14"/>
      <c r="AL90" s="14"/>
      <c r="AM90" s="14"/>
      <c r="AN90" s="14"/>
      <c r="AO90" s="14"/>
      <c r="AP90" s="22">
        <f t="shared" si="10"/>
        <v>13.72</v>
      </c>
      <c r="AQ90" s="38">
        <v>0.84770000000000001</v>
      </c>
    </row>
    <row r="91" spans="1:43" s="13" customFormat="1">
      <c r="A91" s="4" t="s">
        <v>76</v>
      </c>
      <c r="B91" s="8">
        <v>15385</v>
      </c>
      <c r="C91" s="4" t="s">
        <v>88</v>
      </c>
      <c r="D91" s="4" t="s">
        <v>113</v>
      </c>
      <c r="E91" s="21">
        <v>41704</v>
      </c>
      <c r="F91" s="4" t="s">
        <v>147</v>
      </c>
      <c r="G91" s="4" t="s">
        <v>173</v>
      </c>
      <c r="H91" s="14"/>
      <c r="I91" s="14"/>
      <c r="J91" s="4" t="s">
        <v>177</v>
      </c>
      <c r="K91" s="4" t="s">
        <v>257</v>
      </c>
      <c r="L91" s="14"/>
      <c r="M91" s="14"/>
      <c r="N91" s="4" t="s">
        <v>413</v>
      </c>
      <c r="O91" s="4" t="s">
        <v>555</v>
      </c>
      <c r="P91" s="14"/>
      <c r="Q91" s="14"/>
      <c r="R91" s="4"/>
      <c r="S91" s="27">
        <v>1</v>
      </c>
      <c r="T91" s="27">
        <v>0</v>
      </c>
      <c r="U91" s="27">
        <v>1</v>
      </c>
      <c r="V91" s="5"/>
      <c r="W91" s="5"/>
      <c r="X91" s="32" t="str">
        <f t="shared" si="6"/>
        <v>02</v>
      </c>
      <c r="Y91" s="4" t="s">
        <v>13</v>
      </c>
      <c r="Z91" s="22">
        <v>150</v>
      </c>
      <c r="AA91" s="33" t="str">
        <f t="shared" si="7"/>
        <v>01</v>
      </c>
      <c r="AB91" s="4" t="s">
        <v>12</v>
      </c>
      <c r="AC91" s="23">
        <v>0.35</v>
      </c>
      <c r="AD91" s="22">
        <f t="shared" si="8"/>
        <v>97.5</v>
      </c>
      <c r="AE91" s="22">
        <f t="shared" si="9"/>
        <v>0</v>
      </c>
      <c r="AF91" s="22">
        <v>97.5</v>
      </c>
      <c r="AG91" s="14"/>
      <c r="AH91" s="14"/>
      <c r="AI91" s="14"/>
      <c r="AJ91" s="14"/>
      <c r="AK91" s="14"/>
      <c r="AL91" s="14"/>
      <c r="AM91" s="14"/>
      <c r="AN91" s="14"/>
      <c r="AO91" s="14"/>
      <c r="AP91" s="22">
        <f t="shared" si="10"/>
        <v>97.5</v>
      </c>
      <c r="AQ91" s="38">
        <v>0</v>
      </c>
    </row>
    <row r="92" spans="1:43" s="13" customFormat="1">
      <c r="A92" s="4" t="s">
        <v>76</v>
      </c>
      <c r="B92" s="8">
        <v>15666</v>
      </c>
      <c r="C92" s="4" t="s">
        <v>80</v>
      </c>
      <c r="D92" s="4" t="s">
        <v>105</v>
      </c>
      <c r="E92" s="21">
        <v>41702</v>
      </c>
      <c r="F92" s="4" t="s">
        <v>130</v>
      </c>
      <c r="G92" s="4" t="s">
        <v>173</v>
      </c>
      <c r="H92" s="14"/>
      <c r="I92" s="14"/>
      <c r="J92" s="4" t="s">
        <v>177</v>
      </c>
      <c r="K92" s="4" t="s">
        <v>246</v>
      </c>
      <c r="L92" s="14"/>
      <c r="M92" s="14"/>
      <c r="N92" s="4" t="s">
        <v>402</v>
      </c>
      <c r="O92" s="4" t="s">
        <v>544</v>
      </c>
      <c r="P92" s="14"/>
      <c r="Q92" s="14"/>
      <c r="R92" s="4"/>
      <c r="S92" s="27">
        <v>1</v>
      </c>
      <c r="T92" s="27">
        <v>0</v>
      </c>
      <c r="U92" s="27">
        <v>1</v>
      </c>
      <c r="V92" s="5"/>
      <c r="W92" s="5"/>
      <c r="X92" s="32" t="str">
        <f t="shared" si="6"/>
        <v>02</v>
      </c>
      <c r="Y92" s="4" t="s">
        <v>13</v>
      </c>
      <c r="Z92" s="22">
        <v>24.990000000000002</v>
      </c>
      <c r="AA92" s="33" t="str">
        <f t="shared" si="7"/>
        <v>01</v>
      </c>
      <c r="AB92" s="4" t="s">
        <v>12</v>
      </c>
      <c r="AC92" s="23">
        <v>0.55000000000000004</v>
      </c>
      <c r="AD92" s="22">
        <f t="shared" si="8"/>
        <v>11.25</v>
      </c>
      <c r="AE92" s="22">
        <f t="shared" si="9"/>
        <v>0</v>
      </c>
      <c r="AF92" s="22">
        <v>11.25</v>
      </c>
      <c r="AG92" s="14"/>
      <c r="AH92" s="14"/>
      <c r="AI92" s="14"/>
      <c r="AJ92" s="14"/>
      <c r="AK92" s="14"/>
      <c r="AL92" s="14"/>
      <c r="AM92" s="14"/>
      <c r="AN92" s="14"/>
      <c r="AO92" s="14"/>
      <c r="AP92" s="22">
        <f t="shared" si="10"/>
        <v>11.25</v>
      </c>
      <c r="AQ92" s="38">
        <v>0</v>
      </c>
    </row>
    <row r="93" spans="1:43" s="13" customFormat="1">
      <c r="A93" s="4" t="s">
        <v>76</v>
      </c>
      <c r="B93" s="8">
        <v>15763</v>
      </c>
      <c r="C93" s="4" t="s">
        <v>80</v>
      </c>
      <c r="D93" s="4" t="s">
        <v>105</v>
      </c>
      <c r="E93" s="21">
        <v>41711</v>
      </c>
      <c r="F93" s="4" t="s">
        <v>134</v>
      </c>
      <c r="G93" s="4" t="s">
        <v>173</v>
      </c>
      <c r="H93" s="14"/>
      <c r="I93" s="14"/>
      <c r="J93" s="4" t="s">
        <v>177</v>
      </c>
      <c r="K93" s="4" t="s">
        <v>254</v>
      </c>
      <c r="L93" s="14"/>
      <c r="M93" s="14"/>
      <c r="N93" s="4" t="s">
        <v>410</v>
      </c>
      <c r="O93" s="4" t="s">
        <v>552</v>
      </c>
      <c r="P93" s="14"/>
      <c r="Q93" s="14"/>
      <c r="R93" s="4"/>
      <c r="S93" s="27">
        <v>1</v>
      </c>
      <c r="T93" s="27">
        <v>0</v>
      </c>
      <c r="U93" s="27">
        <v>1</v>
      </c>
      <c r="V93" s="5"/>
      <c r="W93" s="5"/>
      <c r="X93" s="32" t="str">
        <f t="shared" si="6"/>
        <v>02</v>
      </c>
      <c r="Y93" s="4" t="s">
        <v>13</v>
      </c>
      <c r="Z93" s="22">
        <v>26.990000000000002</v>
      </c>
      <c r="AA93" s="33" t="str">
        <f t="shared" si="7"/>
        <v>01</v>
      </c>
      <c r="AB93" s="4" t="s">
        <v>12</v>
      </c>
      <c r="AC93" s="23">
        <v>0.55000000000000004</v>
      </c>
      <c r="AD93" s="22">
        <f t="shared" si="8"/>
        <v>12.15</v>
      </c>
      <c r="AE93" s="22">
        <f t="shared" si="9"/>
        <v>0</v>
      </c>
      <c r="AF93" s="22">
        <v>12.15</v>
      </c>
      <c r="AG93" s="14"/>
      <c r="AH93" s="14"/>
      <c r="AI93" s="14"/>
      <c r="AJ93" s="14"/>
      <c r="AK93" s="14"/>
      <c r="AL93" s="14"/>
      <c r="AM93" s="14"/>
      <c r="AN93" s="14"/>
      <c r="AO93" s="14"/>
      <c r="AP93" s="22">
        <f t="shared" si="10"/>
        <v>12.15</v>
      </c>
      <c r="AQ93" s="38">
        <v>0</v>
      </c>
    </row>
    <row r="94" spans="1:43" s="13" customFormat="1">
      <c r="A94" s="4" t="s">
        <v>76</v>
      </c>
      <c r="B94" s="8">
        <v>15916</v>
      </c>
      <c r="C94" s="4" t="s">
        <v>79</v>
      </c>
      <c r="D94" s="4" t="s">
        <v>104</v>
      </c>
      <c r="E94" s="21">
        <v>41725</v>
      </c>
      <c r="F94" s="4" t="s">
        <v>129</v>
      </c>
      <c r="G94" s="4" t="s">
        <v>173</v>
      </c>
      <c r="H94" s="14"/>
      <c r="I94" s="14"/>
      <c r="J94" s="4" t="s">
        <v>177</v>
      </c>
      <c r="K94" s="4" t="s">
        <v>258</v>
      </c>
      <c r="L94" s="14"/>
      <c r="M94" s="14"/>
      <c r="N94" s="4" t="s">
        <v>414</v>
      </c>
      <c r="O94" s="4" t="s">
        <v>556</v>
      </c>
      <c r="P94" s="14"/>
      <c r="Q94" s="14"/>
      <c r="R94" s="4"/>
      <c r="S94" s="27">
        <v>1</v>
      </c>
      <c r="T94" s="27">
        <v>0</v>
      </c>
      <c r="U94" s="27">
        <v>1</v>
      </c>
      <c r="V94" s="5"/>
      <c r="W94" s="5"/>
      <c r="X94" s="32" t="str">
        <f t="shared" si="6"/>
        <v>02</v>
      </c>
      <c r="Y94" s="4" t="s">
        <v>13</v>
      </c>
      <c r="Z94" s="22">
        <v>47.99</v>
      </c>
      <c r="AA94" s="33" t="str">
        <f t="shared" si="7"/>
        <v>01</v>
      </c>
      <c r="AB94" s="4" t="s">
        <v>12</v>
      </c>
      <c r="AC94" s="23">
        <v>0.35</v>
      </c>
      <c r="AD94" s="22">
        <f t="shared" si="8"/>
        <v>31.19</v>
      </c>
      <c r="AE94" s="22">
        <f t="shared" si="9"/>
        <v>0</v>
      </c>
      <c r="AF94" s="22">
        <v>31.19</v>
      </c>
      <c r="AG94" s="14"/>
      <c r="AH94" s="14"/>
      <c r="AI94" s="14"/>
      <c r="AJ94" s="14"/>
      <c r="AK94" s="14"/>
      <c r="AL94" s="14"/>
      <c r="AM94" s="14"/>
      <c r="AN94" s="14"/>
      <c r="AO94" s="14"/>
      <c r="AP94" s="22">
        <f t="shared" si="10"/>
        <v>31.19</v>
      </c>
      <c r="AQ94" s="38">
        <v>0</v>
      </c>
    </row>
    <row r="95" spans="1:43" s="13" customFormat="1">
      <c r="A95" s="4" t="s">
        <v>76</v>
      </c>
      <c r="B95" s="8">
        <v>15927</v>
      </c>
      <c r="C95" s="4" t="s">
        <v>83</v>
      </c>
      <c r="D95" s="4" t="s">
        <v>108</v>
      </c>
      <c r="E95" s="21">
        <v>41726</v>
      </c>
      <c r="F95" s="4" t="s">
        <v>137</v>
      </c>
      <c r="G95" s="4" t="s">
        <v>173</v>
      </c>
      <c r="H95" s="14"/>
      <c r="I95" s="14"/>
      <c r="J95" s="4" t="s">
        <v>177</v>
      </c>
      <c r="K95" s="4" t="s">
        <v>259</v>
      </c>
      <c r="L95" s="14"/>
      <c r="M95" s="14"/>
      <c r="N95" s="4" t="s">
        <v>415</v>
      </c>
      <c r="O95" s="4" t="s">
        <v>557</v>
      </c>
      <c r="P95" s="14"/>
      <c r="Q95" s="14"/>
      <c r="R95" s="4"/>
      <c r="S95" s="27">
        <v>2</v>
      </c>
      <c r="T95" s="27">
        <v>0</v>
      </c>
      <c r="U95" s="27">
        <v>2</v>
      </c>
      <c r="V95" s="5"/>
      <c r="W95" s="5"/>
      <c r="X95" s="32" t="str">
        <f t="shared" si="6"/>
        <v>02</v>
      </c>
      <c r="Y95" s="4" t="s">
        <v>13</v>
      </c>
      <c r="Z95" s="22">
        <v>7.99</v>
      </c>
      <c r="AA95" s="33" t="str">
        <f t="shared" si="7"/>
        <v>01</v>
      </c>
      <c r="AB95" s="4" t="s">
        <v>12</v>
      </c>
      <c r="AC95" s="23">
        <v>0.55000000000000004</v>
      </c>
      <c r="AD95" s="22">
        <f t="shared" si="8"/>
        <v>7.2</v>
      </c>
      <c r="AE95" s="22">
        <f t="shared" si="9"/>
        <v>0</v>
      </c>
      <c r="AF95" s="22">
        <v>7.2</v>
      </c>
      <c r="AG95" s="14"/>
      <c r="AH95" s="14"/>
      <c r="AI95" s="14"/>
      <c r="AJ95" s="14"/>
      <c r="AK95" s="14"/>
      <c r="AL95" s="14"/>
      <c r="AM95" s="14"/>
      <c r="AN95" s="14"/>
      <c r="AO95" s="14"/>
      <c r="AP95" s="22">
        <f t="shared" si="10"/>
        <v>7.2</v>
      </c>
      <c r="AQ95" s="38">
        <v>0</v>
      </c>
    </row>
    <row r="96" spans="1:43" s="13" customFormat="1">
      <c r="A96" s="4" t="s">
        <v>76</v>
      </c>
      <c r="B96" s="8">
        <v>15950</v>
      </c>
      <c r="C96" s="4" t="s">
        <v>82</v>
      </c>
      <c r="D96" s="4" t="s">
        <v>107</v>
      </c>
      <c r="E96" s="21">
        <v>41711</v>
      </c>
      <c r="F96" s="4" t="s">
        <v>135</v>
      </c>
      <c r="G96" s="4" t="s">
        <v>173</v>
      </c>
      <c r="H96" s="14"/>
      <c r="I96" s="14"/>
      <c r="J96" s="4" t="s">
        <v>177</v>
      </c>
      <c r="K96" s="4" t="s">
        <v>260</v>
      </c>
      <c r="L96" s="14"/>
      <c r="M96" s="14"/>
      <c r="N96" s="4" t="s">
        <v>416</v>
      </c>
      <c r="O96" s="4" t="s">
        <v>558</v>
      </c>
      <c r="P96" s="14"/>
      <c r="Q96" s="14"/>
      <c r="R96" s="4"/>
      <c r="S96" s="27">
        <v>3</v>
      </c>
      <c r="T96" s="27">
        <v>0</v>
      </c>
      <c r="U96" s="27">
        <v>3</v>
      </c>
      <c r="V96" s="5"/>
      <c r="W96" s="5"/>
      <c r="X96" s="32" t="str">
        <f t="shared" si="6"/>
        <v>02</v>
      </c>
      <c r="Y96" s="4" t="s">
        <v>13</v>
      </c>
      <c r="Z96" s="22">
        <v>44.99</v>
      </c>
      <c r="AA96" s="33" t="str">
        <f t="shared" si="7"/>
        <v>01</v>
      </c>
      <c r="AB96" s="4" t="s">
        <v>12</v>
      </c>
      <c r="AC96" s="23">
        <v>0.55000000000000004</v>
      </c>
      <c r="AD96" s="22">
        <f t="shared" si="8"/>
        <v>60.75</v>
      </c>
      <c r="AE96" s="22">
        <f t="shared" si="9"/>
        <v>0</v>
      </c>
      <c r="AF96" s="22">
        <v>60.75</v>
      </c>
      <c r="AG96" s="14"/>
      <c r="AH96" s="14"/>
      <c r="AI96" s="14"/>
      <c r="AJ96" s="14"/>
      <c r="AK96" s="14"/>
      <c r="AL96" s="14"/>
      <c r="AM96" s="14"/>
      <c r="AN96" s="14"/>
      <c r="AO96" s="14"/>
      <c r="AP96" s="22">
        <f t="shared" si="10"/>
        <v>60.75</v>
      </c>
      <c r="AQ96" s="38">
        <v>0</v>
      </c>
    </row>
    <row r="97" spans="1:43" s="13" customFormat="1">
      <c r="A97" s="4" t="s">
        <v>76</v>
      </c>
      <c r="B97" s="8">
        <v>16214</v>
      </c>
      <c r="C97" s="4" t="s">
        <v>80</v>
      </c>
      <c r="D97" s="4" t="s">
        <v>105</v>
      </c>
      <c r="E97" s="21">
        <v>41702</v>
      </c>
      <c r="F97" s="4" t="s">
        <v>130</v>
      </c>
      <c r="G97" s="4" t="s">
        <v>173</v>
      </c>
      <c r="H97" s="14"/>
      <c r="I97" s="14"/>
      <c r="J97" s="4" t="s">
        <v>177</v>
      </c>
      <c r="K97" s="4" t="s">
        <v>179</v>
      </c>
      <c r="L97" s="14"/>
      <c r="M97" s="14"/>
      <c r="N97" s="4" t="s">
        <v>338</v>
      </c>
      <c r="O97" s="4" t="s">
        <v>483</v>
      </c>
      <c r="P97" s="14"/>
      <c r="Q97" s="14"/>
      <c r="R97" s="4"/>
      <c r="S97" s="27">
        <v>1</v>
      </c>
      <c r="T97" s="27">
        <v>0</v>
      </c>
      <c r="U97" s="27">
        <v>1</v>
      </c>
      <c r="V97" s="5"/>
      <c r="W97" s="5"/>
      <c r="X97" s="32" t="str">
        <f t="shared" si="6"/>
        <v>02</v>
      </c>
      <c r="Y97" s="4" t="s">
        <v>13</v>
      </c>
      <c r="Z97" s="22">
        <v>22.990000000000002</v>
      </c>
      <c r="AA97" s="33" t="str">
        <f t="shared" si="7"/>
        <v>01</v>
      </c>
      <c r="AB97" s="4" t="s">
        <v>12</v>
      </c>
      <c r="AC97" s="23">
        <v>0.55000000000000004</v>
      </c>
      <c r="AD97" s="22">
        <f t="shared" si="8"/>
        <v>10.35</v>
      </c>
      <c r="AE97" s="22">
        <f t="shared" si="9"/>
        <v>0</v>
      </c>
      <c r="AF97" s="22">
        <v>10.35</v>
      </c>
      <c r="AG97" s="14"/>
      <c r="AH97" s="14"/>
      <c r="AI97" s="14"/>
      <c r="AJ97" s="14"/>
      <c r="AK97" s="14"/>
      <c r="AL97" s="14"/>
      <c r="AM97" s="14"/>
      <c r="AN97" s="14"/>
      <c r="AO97" s="14"/>
      <c r="AP97" s="22">
        <f t="shared" si="10"/>
        <v>10.35</v>
      </c>
      <c r="AQ97" s="38">
        <v>0</v>
      </c>
    </row>
    <row r="98" spans="1:43" s="13" customFormat="1">
      <c r="A98" s="4" t="s">
        <v>76</v>
      </c>
      <c r="B98" s="8">
        <v>16300</v>
      </c>
      <c r="C98" s="4" t="s">
        <v>79</v>
      </c>
      <c r="D98" s="4" t="s">
        <v>104</v>
      </c>
      <c r="E98" s="21">
        <v>41725</v>
      </c>
      <c r="F98" s="4" t="s">
        <v>129</v>
      </c>
      <c r="G98" s="4" t="s">
        <v>173</v>
      </c>
      <c r="H98" s="14"/>
      <c r="I98" s="14"/>
      <c r="J98" s="4" t="s">
        <v>177</v>
      </c>
      <c r="K98" s="4" t="s">
        <v>261</v>
      </c>
      <c r="L98" s="14"/>
      <c r="M98" s="14"/>
      <c r="N98" s="4" t="s">
        <v>417</v>
      </c>
      <c r="O98" s="4" t="s">
        <v>559</v>
      </c>
      <c r="P98" s="14"/>
      <c r="Q98" s="14"/>
      <c r="R98" s="4"/>
      <c r="S98" s="27">
        <v>1</v>
      </c>
      <c r="T98" s="27">
        <v>0</v>
      </c>
      <c r="U98" s="27">
        <v>1</v>
      </c>
      <c r="V98" s="5"/>
      <c r="W98" s="5"/>
      <c r="X98" s="32" t="str">
        <f t="shared" si="6"/>
        <v>02</v>
      </c>
      <c r="Y98" s="4" t="s">
        <v>13</v>
      </c>
      <c r="Z98" s="22">
        <v>49.95</v>
      </c>
      <c r="AA98" s="33" t="str">
        <f t="shared" si="7"/>
        <v>01</v>
      </c>
      <c r="AB98" s="4" t="s">
        <v>12</v>
      </c>
      <c r="AC98" s="23">
        <v>0.55000000000000004</v>
      </c>
      <c r="AD98" s="22">
        <f t="shared" si="8"/>
        <v>22.48</v>
      </c>
      <c r="AE98" s="22">
        <f t="shared" si="9"/>
        <v>0</v>
      </c>
      <c r="AF98" s="22">
        <v>22.48</v>
      </c>
      <c r="AG98" s="14"/>
      <c r="AH98" s="14"/>
      <c r="AI98" s="14"/>
      <c r="AJ98" s="14"/>
      <c r="AK98" s="14"/>
      <c r="AL98" s="14"/>
      <c r="AM98" s="14"/>
      <c r="AN98" s="14"/>
      <c r="AO98" s="14"/>
      <c r="AP98" s="22">
        <f t="shared" si="10"/>
        <v>22.48</v>
      </c>
      <c r="AQ98" s="38">
        <v>0</v>
      </c>
    </row>
    <row r="99" spans="1:43" s="13" customFormat="1">
      <c r="A99" s="4" t="s">
        <v>76</v>
      </c>
      <c r="B99" s="8">
        <v>16570</v>
      </c>
      <c r="C99" s="4" t="s">
        <v>81</v>
      </c>
      <c r="D99" s="4" t="s">
        <v>106</v>
      </c>
      <c r="E99" s="21">
        <v>41708</v>
      </c>
      <c r="F99" s="4" t="s">
        <v>131</v>
      </c>
      <c r="G99" s="4" t="s">
        <v>173</v>
      </c>
      <c r="H99" s="14"/>
      <c r="I99" s="14"/>
      <c r="J99" s="4" t="s">
        <v>177</v>
      </c>
      <c r="K99" s="4" t="s">
        <v>262</v>
      </c>
      <c r="L99" s="14"/>
      <c r="M99" s="14"/>
      <c r="N99" s="4" t="s">
        <v>418</v>
      </c>
      <c r="O99" s="4" t="s">
        <v>560</v>
      </c>
      <c r="P99" s="14"/>
      <c r="Q99" s="14"/>
      <c r="R99" s="4"/>
      <c r="S99" s="27">
        <v>1</v>
      </c>
      <c r="T99" s="27">
        <v>0</v>
      </c>
      <c r="U99" s="27">
        <v>1</v>
      </c>
      <c r="V99" s="5"/>
      <c r="W99" s="5"/>
      <c r="X99" s="32" t="str">
        <f t="shared" si="6"/>
        <v>02</v>
      </c>
      <c r="Y99" s="4" t="s">
        <v>13</v>
      </c>
      <c r="Z99" s="22">
        <v>60</v>
      </c>
      <c r="AA99" s="33" t="str">
        <f t="shared" si="7"/>
        <v>01</v>
      </c>
      <c r="AB99" s="4" t="s">
        <v>12</v>
      </c>
      <c r="AC99" s="23">
        <v>0.55000000000000004</v>
      </c>
      <c r="AD99" s="22">
        <f t="shared" si="8"/>
        <v>27</v>
      </c>
      <c r="AE99" s="22">
        <f t="shared" si="9"/>
        <v>0</v>
      </c>
      <c r="AF99" s="22">
        <v>27</v>
      </c>
      <c r="AG99" s="14"/>
      <c r="AH99" s="14"/>
      <c r="AI99" s="14"/>
      <c r="AJ99" s="14"/>
      <c r="AK99" s="14"/>
      <c r="AL99" s="14"/>
      <c r="AM99" s="14"/>
      <c r="AN99" s="14"/>
      <c r="AO99" s="14"/>
      <c r="AP99" s="22">
        <f t="shared" si="10"/>
        <v>27</v>
      </c>
      <c r="AQ99" s="38">
        <v>0</v>
      </c>
    </row>
    <row r="100" spans="1:43" s="13" customFormat="1">
      <c r="A100" s="4" t="s">
        <v>76</v>
      </c>
      <c r="B100" s="8">
        <v>16929</v>
      </c>
      <c r="C100" s="4" t="s">
        <v>80</v>
      </c>
      <c r="D100" s="4" t="s">
        <v>105</v>
      </c>
      <c r="E100" s="21">
        <v>41711</v>
      </c>
      <c r="F100" s="4" t="s">
        <v>134</v>
      </c>
      <c r="G100" s="4" t="s">
        <v>173</v>
      </c>
      <c r="H100" s="14"/>
      <c r="I100" s="14"/>
      <c r="J100" s="4" t="s">
        <v>177</v>
      </c>
      <c r="K100" s="4" t="s">
        <v>263</v>
      </c>
      <c r="L100" s="14"/>
      <c r="M100" s="14"/>
      <c r="N100" s="4" t="s">
        <v>419</v>
      </c>
      <c r="O100" s="4" t="s">
        <v>505</v>
      </c>
      <c r="P100" s="14"/>
      <c r="Q100" s="14"/>
      <c r="R100" s="4"/>
      <c r="S100" s="27">
        <v>2</v>
      </c>
      <c r="T100" s="27">
        <v>0</v>
      </c>
      <c r="U100" s="27">
        <v>2</v>
      </c>
      <c r="V100" s="5"/>
      <c r="W100" s="5"/>
      <c r="X100" s="32" t="str">
        <f t="shared" si="6"/>
        <v>02</v>
      </c>
      <c r="Y100" s="4" t="s">
        <v>13</v>
      </c>
      <c r="Z100" s="22">
        <v>65</v>
      </c>
      <c r="AA100" s="33" t="str">
        <f t="shared" si="7"/>
        <v>01</v>
      </c>
      <c r="AB100" s="4" t="s">
        <v>12</v>
      </c>
      <c r="AC100" s="23">
        <v>0.35</v>
      </c>
      <c r="AD100" s="22">
        <f t="shared" si="8"/>
        <v>84.5</v>
      </c>
      <c r="AE100" s="22">
        <f t="shared" si="9"/>
        <v>0</v>
      </c>
      <c r="AF100" s="22">
        <v>84.5</v>
      </c>
      <c r="AG100" s="14"/>
      <c r="AH100" s="14"/>
      <c r="AI100" s="14"/>
      <c r="AJ100" s="14"/>
      <c r="AK100" s="14"/>
      <c r="AL100" s="14"/>
      <c r="AM100" s="14"/>
      <c r="AN100" s="14"/>
      <c r="AO100" s="14"/>
      <c r="AP100" s="22">
        <f t="shared" si="10"/>
        <v>84.5</v>
      </c>
      <c r="AQ100" s="38">
        <v>0</v>
      </c>
    </row>
    <row r="101" spans="1:43" s="13" customFormat="1">
      <c r="A101" s="4" t="s">
        <v>76</v>
      </c>
      <c r="B101" s="8">
        <v>17042</v>
      </c>
      <c r="C101" s="4" t="s">
        <v>81</v>
      </c>
      <c r="D101" s="4" t="s">
        <v>106</v>
      </c>
      <c r="E101" s="21">
        <v>41708</v>
      </c>
      <c r="F101" s="4" t="s">
        <v>131</v>
      </c>
      <c r="G101" s="4" t="s">
        <v>173</v>
      </c>
      <c r="H101" s="14"/>
      <c r="I101" s="14"/>
      <c r="J101" s="4" t="s">
        <v>177</v>
      </c>
      <c r="K101" s="4" t="s">
        <v>264</v>
      </c>
      <c r="L101" s="14"/>
      <c r="M101" s="14"/>
      <c r="N101" s="4" t="s">
        <v>420</v>
      </c>
      <c r="O101" s="4" t="s">
        <v>561</v>
      </c>
      <c r="P101" s="14"/>
      <c r="Q101" s="14"/>
      <c r="R101" s="4"/>
      <c r="S101" s="27">
        <v>1</v>
      </c>
      <c r="T101" s="27">
        <v>0</v>
      </c>
      <c r="U101" s="27">
        <v>1</v>
      </c>
      <c r="V101" s="5"/>
      <c r="W101" s="5"/>
      <c r="X101" s="32" t="str">
        <f t="shared" si="6"/>
        <v>02</v>
      </c>
      <c r="Y101" s="4" t="s">
        <v>13</v>
      </c>
      <c r="Z101" s="22">
        <v>39.99</v>
      </c>
      <c r="AA101" s="33" t="str">
        <f t="shared" si="7"/>
        <v>01</v>
      </c>
      <c r="AB101" s="4" t="s">
        <v>12</v>
      </c>
      <c r="AC101" s="23">
        <v>0.55000000000000004</v>
      </c>
      <c r="AD101" s="22">
        <f t="shared" si="8"/>
        <v>18</v>
      </c>
      <c r="AE101" s="22">
        <f t="shared" si="9"/>
        <v>0</v>
      </c>
      <c r="AF101" s="22">
        <v>18</v>
      </c>
      <c r="AG101" s="14"/>
      <c r="AH101" s="14"/>
      <c r="AI101" s="14"/>
      <c r="AJ101" s="14"/>
      <c r="AK101" s="14"/>
      <c r="AL101" s="14"/>
      <c r="AM101" s="14"/>
      <c r="AN101" s="14"/>
      <c r="AO101" s="14"/>
      <c r="AP101" s="22">
        <f t="shared" si="10"/>
        <v>18</v>
      </c>
      <c r="AQ101" s="38">
        <v>0</v>
      </c>
    </row>
    <row r="102" spans="1:43" s="13" customFormat="1">
      <c r="A102" s="4" t="s">
        <v>76</v>
      </c>
      <c r="B102" s="8">
        <v>17045</v>
      </c>
      <c r="C102" s="4" t="s">
        <v>78</v>
      </c>
      <c r="D102" s="4" t="s">
        <v>103</v>
      </c>
      <c r="E102" s="21">
        <v>41708</v>
      </c>
      <c r="F102" s="4" t="s">
        <v>141</v>
      </c>
      <c r="G102" s="4" t="s">
        <v>173</v>
      </c>
      <c r="H102" s="14"/>
      <c r="I102" s="14"/>
      <c r="J102" s="4" t="s">
        <v>177</v>
      </c>
      <c r="K102" s="4" t="s">
        <v>265</v>
      </c>
      <c r="L102" s="14"/>
      <c r="M102" s="14"/>
      <c r="N102" s="4" t="s">
        <v>421</v>
      </c>
      <c r="O102" s="4" t="s">
        <v>562</v>
      </c>
      <c r="P102" s="14"/>
      <c r="Q102" s="14"/>
      <c r="R102" s="4"/>
      <c r="S102" s="27">
        <v>1</v>
      </c>
      <c r="T102" s="27">
        <v>0</v>
      </c>
      <c r="U102" s="27">
        <v>1</v>
      </c>
      <c r="V102" s="5"/>
      <c r="W102" s="5"/>
      <c r="X102" s="32" t="str">
        <f t="shared" si="6"/>
        <v>02</v>
      </c>
      <c r="Y102" s="4" t="s">
        <v>13</v>
      </c>
      <c r="Z102" s="22">
        <v>18.990000000000002</v>
      </c>
      <c r="AA102" s="33" t="str">
        <f t="shared" si="7"/>
        <v>01</v>
      </c>
      <c r="AB102" s="4" t="s">
        <v>12</v>
      </c>
      <c r="AC102" s="23">
        <v>0.55000000000000004</v>
      </c>
      <c r="AD102" s="22">
        <f t="shared" si="8"/>
        <v>8.5500000000000007</v>
      </c>
      <c r="AE102" s="22">
        <f t="shared" si="9"/>
        <v>0</v>
      </c>
      <c r="AF102" s="22">
        <v>8.5500000000000007</v>
      </c>
      <c r="AG102" s="14"/>
      <c r="AH102" s="14"/>
      <c r="AI102" s="14"/>
      <c r="AJ102" s="14"/>
      <c r="AK102" s="14"/>
      <c r="AL102" s="14"/>
      <c r="AM102" s="14"/>
      <c r="AN102" s="14"/>
      <c r="AO102" s="14"/>
      <c r="AP102" s="22">
        <f t="shared" si="10"/>
        <v>8.5500000000000007</v>
      </c>
      <c r="AQ102" s="38">
        <v>0</v>
      </c>
    </row>
    <row r="103" spans="1:43" s="13" customFormat="1">
      <c r="A103" s="4" t="s">
        <v>76</v>
      </c>
      <c r="B103" s="8">
        <v>17528</v>
      </c>
      <c r="C103" s="4" t="s">
        <v>80</v>
      </c>
      <c r="D103" s="4" t="s">
        <v>105</v>
      </c>
      <c r="E103" s="21">
        <v>41702</v>
      </c>
      <c r="F103" s="4" t="s">
        <v>130</v>
      </c>
      <c r="G103" s="4" t="s">
        <v>173</v>
      </c>
      <c r="H103" s="14"/>
      <c r="I103" s="14"/>
      <c r="J103" s="4" t="s">
        <v>177</v>
      </c>
      <c r="K103" s="4" t="s">
        <v>231</v>
      </c>
      <c r="L103" s="14"/>
      <c r="M103" s="14"/>
      <c r="N103" s="4" t="s">
        <v>388</v>
      </c>
      <c r="O103" s="4" t="s">
        <v>531</v>
      </c>
      <c r="P103" s="14"/>
      <c r="Q103" s="14"/>
      <c r="R103" s="4"/>
      <c r="S103" s="27">
        <v>1</v>
      </c>
      <c r="T103" s="27">
        <v>0</v>
      </c>
      <c r="U103" s="27">
        <v>1</v>
      </c>
      <c r="V103" s="5"/>
      <c r="W103" s="5"/>
      <c r="X103" s="32" t="str">
        <f t="shared" si="6"/>
        <v>02</v>
      </c>
      <c r="Y103" s="4" t="s">
        <v>13</v>
      </c>
      <c r="Z103" s="22">
        <v>29.990000000000002</v>
      </c>
      <c r="AA103" s="33" t="str">
        <f t="shared" si="7"/>
        <v>01</v>
      </c>
      <c r="AB103" s="4" t="s">
        <v>12</v>
      </c>
      <c r="AC103" s="23">
        <v>0.55000000000000004</v>
      </c>
      <c r="AD103" s="22">
        <f t="shared" si="8"/>
        <v>13.5</v>
      </c>
      <c r="AE103" s="22">
        <f t="shared" si="9"/>
        <v>0</v>
      </c>
      <c r="AF103" s="22">
        <v>13.5</v>
      </c>
      <c r="AG103" s="14"/>
      <c r="AH103" s="14"/>
      <c r="AI103" s="14"/>
      <c r="AJ103" s="14"/>
      <c r="AK103" s="14"/>
      <c r="AL103" s="14"/>
      <c r="AM103" s="14"/>
      <c r="AN103" s="14"/>
      <c r="AO103" s="14"/>
      <c r="AP103" s="22">
        <f t="shared" si="10"/>
        <v>13.5</v>
      </c>
      <c r="AQ103" s="38">
        <v>0</v>
      </c>
    </row>
    <row r="104" spans="1:43" s="13" customFormat="1">
      <c r="A104" s="4" t="s">
        <v>76</v>
      </c>
      <c r="B104" s="8">
        <v>17542</v>
      </c>
      <c r="C104" s="4" t="s">
        <v>80</v>
      </c>
      <c r="D104" s="4" t="s">
        <v>105</v>
      </c>
      <c r="E104" s="21">
        <v>41711</v>
      </c>
      <c r="F104" s="4" t="s">
        <v>134</v>
      </c>
      <c r="G104" s="4" t="s">
        <v>173</v>
      </c>
      <c r="H104" s="14"/>
      <c r="I104" s="14"/>
      <c r="J104" s="4" t="s">
        <v>177</v>
      </c>
      <c r="K104" s="4" t="s">
        <v>266</v>
      </c>
      <c r="L104" s="14"/>
      <c r="M104" s="14"/>
      <c r="N104" s="4" t="s">
        <v>422</v>
      </c>
      <c r="O104" s="4" t="s">
        <v>505</v>
      </c>
      <c r="P104" s="14"/>
      <c r="Q104" s="14"/>
      <c r="R104" s="4"/>
      <c r="S104" s="27">
        <v>2</v>
      </c>
      <c r="T104" s="27">
        <v>0</v>
      </c>
      <c r="U104" s="27">
        <v>2</v>
      </c>
      <c r="V104" s="5"/>
      <c r="W104" s="5"/>
      <c r="X104" s="32" t="str">
        <f t="shared" si="6"/>
        <v>02</v>
      </c>
      <c r="Y104" s="4" t="s">
        <v>13</v>
      </c>
      <c r="Z104" s="22">
        <v>65</v>
      </c>
      <c r="AA104" s="33" t="str">
        <f t="shared" si="7"/>
        <v>01</v>
      </c>
      <c r="AB104" s="4" t="s">
        <v>12</v>
      </c>
      <c r="AC104" s="23">
        <v>0.35</v>
      </c>
      <c r="AD104" s="22">
        <f t="shared" si="8"/>
        <v>84.5</v>
      </c>
      <c r="AE104" s="22">
        <f t="shared" si="9"/>
        <v>0</v>
      </c>
      <c r="AF104" s="22">
        <v>84.5</v>
      </c>
      <c r="AG104" s="14"/>
      <c r="AH104" s="14"/>
      <c r="AI104" s="14"/>
      <c r="AJ104" s="14"/>
      <c r="AK104" s="14"/>
      <c r="AL104" s="14"/>
      <c r="AM104" s="14"/>
      <c r="AN104" s="14"/>
      <c r="AO104" s="14"/>
      <c r="AP104" s="22">
        <f t="shared" si="10"/>
        <v>84.5</v>
      </c>
      <c r="AQ104" s="38">
        <v>0</v>
      </c>
    </row>
    <row r="105" spans="1:43" s="13" customFormat="1">
      <c r="A105" s="4" t="s">
        <v>76</v>
      </c>
      <c r="B105" s="8">
        <v>17670</v>
      </c>
      <c r="C105" s="4" t="s">
        <v>91</v>
      </c>
      <c r="D105" s="4" t="s">
        <v>116</v>
      </c>
      <c r="E105" s="21">
        <v>41719</v>
      </c>
      <c r="F105" s="4" t="s">
        <v>152</v>
      </c>
      <c r="G105" s="4" t="s">
        <v>173</v>
      </c>
      <c r="H105" s="14"/>
      <c r="I105" s="14"/>
      <c r="J105" s="4" t="s">
        <v>177</v>
      </c>
      <c r="K105" s="4" t="s">
        <v>267</v>
      </c>
      <c r="L105" s="14"/>
      <c r="M105" s="14"/>
      <c r="N105" s="4" t="s">
        <v>423</v>
      </c>
      <c r="O105" s="4" t="s">
        <v>563</v>
      </c>
      <c r="P105" s="14"/>
      <c r="Q105" s="14"/>
      <c r="R105" s="4"/>
      <c r="S105" s="27">
        <v>1</v>
      </c>
      <c r="T105" s="27">
        <v>0</v>
      </c>
      <c r="U105" s="27">
        <v>1</v>
      </c>
      <c r="V105" s="5"/>
      <c r="W105" s="5"/>
      <c r="X105" s="32" t="str">
        <f t="shared" si="6"/>
        <v>02</v>
      </c>
      <c r="Y105" s="4" t="s">
        <v>13</v>
      </c>
      <c r="Z105" s="22">
        <v>24.990000000000002</v>
      </c>
      <c r="AA105" s="33" t="str">
        <f t="shared" si="7"/>
        <v>01</v>
      </c>
      <c r="AB105" s="4" t="s">
        <v>12</v>
      </c>
      <c r="AC105" s="23">
        <v>0.55000000000000004</v>
      </c>
      <c r="AD105" s="22">
        <f t="shared" si="8"/>
        <v>11.25</v>
      </c>
      <c r="AE105" s="22">
        <f t="shared" si="9"/>
        <v>0</v>
      </c>
      <c r="AF105" s="22">
        <v>11.25</v>
      </c>
      <c r="AG105" s="14"/>
      <c r="AH105" s="14"/>
      <c r="AI105" s="14"/>
      <c r="AJ105" s="14"/>
      <c r="AK105" s="14"/>
      <c r="AL105" s="14"/>
      <c r="AM105" s="14"/>
      <c r="AN105" s="14"/>
      <c r="AO105" s="14"/>
      <c r="AP105" s="22">
        <f t="shared" si="10"/>
        <v>11.25</v>
      </c>
      <c r="AQ105" s="38">
        <v>0</v>
      </c>
    </row>
    <row r="106" spans="1:43" s="13" customFormat="1">
      <c r="A106" s="4" t="s">
        <v>76</v>
      </c>
      <c r="B106" s="8">
        <v>17821</v>
      </c>
      <c r="C106" s="4" t="s">
        <v>79</v>
      </c>
      <c r="D106" s="4" t="s">
        <v>104</v>
      </c>
      <c r="E106" s="21">
        <v>41725</v>
      </c>
      <c r="F106" s="4" t="s">
        <v>129</v>
      </c>
      <c r="G106" s="4" t="s">
        <v>173</v>
      </c>
      <c r="H106" s="14"/>
      <c r="I106" s="14"/>
      <c r="J106" s="4" t="s">
        <v>177</v>
      </c>
      <c r="K106" s="4" t="s">
        <v>268</v>
      </c>
      <c r="L106" s="14"/>
      <c r="M106" s="14"/>
      <c r="N106" s="4" t="s">
        <v>417</v>
      </c>
      <c r="O106" s="4" t="s">
        <v>559</v>
      </c>
      <c r="P106" s="14"/>
      <c r="Q106" s="14"/>
      <c r="R106" s="4"/>
      <c r="S106" s="27">
        <v>1</v>
      </c>
      <c r="T106" s="27">
        <v>0</v>
      </c>
      <c r="U106" s="27">
        <v>1</v>
      </c>
      <c r="V106" s="5"/>
      <c r="W106" s="5"/>
      <c r="X106" s="32" t="str">
        <f t="shared" si="6"/>
        <v>02</v>
      </c>
      <c r="Y106" s="4" t="s">
        <v>13</v>
      </c>
      <c r="Z106" s="22">
        <v>49.95</v>
      </c>
      <c r="AA106" s="33" t="str">
        <f t="shared" si="7"/>
        <v>01</v>
      </c>
      <c r="AB106" s="4" t="s">
        <v>12</v>
      </c>
      <c r="AC106" s="23">
        <v>0.55000000000000004</v>
      </c>
      <c r="AD106" s="22">
        <f t="shared" si="8"/>
        <v>22.48</v>
      </c>
      <c r="AE106" s="22">
        <f t="shared" si="9"/>
        <v>0</v>
      </c>
      <c r="AF106" s="22">
        <v>22.48</v>
      </c>
      <c r="AG106" s="14"/>
      <c r="AH106" s="14"/>
      <c r="AI106" s="14"/>
      <c r="AJ106" s="14"/>
      <c r="AK106" s="14"/>
      <c r="AL106" s="14"/>
      <c r="AM106" s="14"/>
      <c r="AN106" s="14"/>
      <c r="AO106" s="14"/>
      <c r="AP106" s="22">
        <f t="shared" si="10"/>
        <v>22.48</v>
      </c>
      <c r="AQ106" s="38">
        <v>0</v>
      </c>
    </row>
    <row r="107" spans="1:43" s="13" customFormat="1">
      <c r="A107" s="4" t="s">
        <v>76</v>
      </c>
      <c r="B107" s="8">
        <v>17822</v>
      </c>
      <c r="C107" s="4" t="s">
        <v>79</v>
      </c>
      <c r="D107" s="4" t="s">
        <v>104</v>
      </c>
      <c r="E107" s="21">
        <v>41725</v>
      </c>
      <c r="F107" s="4" t="s">
        <v>129</v>
      </c>
      <c r="G107" s="4" t="s">
        <v>173</v>
      </c>
      <c r="H107" s="14"/>
      <c r="I107" s="14"/>
      <c r="J107" s="4" t="s">
        <v>177</v>
      </c>
      <c r="K107" s="4" t="s">
        <v>269</v>
      </c>
      <c r="L107" s="14"/>
      <c r="M107" s="14"/>
      <c r="N107" s="4" t="s">
        <v>424</v>
      </c>
      <c r="O107" s="4" t="s">
        <v>564</v>
      </c>
      <c r="P107" s="14"/>
      <c r="Q107" s="14"/>
      <c r="R107" s="4"/>
      <c r="S107" s="27">
        <v>1</v>
      </c>
      <c r="T107" s="27">
        <v>0</v>
      </c>
      <c r="U107" s="27">
        <v>1</v>
      </c>
      <c r="V107" s="5"/>
      <c r="W107" s="5"/>
      <c r="X107" s="32" t="str">
        <f t="shared" si="6"/>
        <v>02</v>
      </c>
      <c r="Y107" s="4" t="s">
        <v>13</v>
      </c>
      <c r="Z107" s="22">
        <v>95</v>
      </c>
      <c r="AA107" s="33" t="str">
        <f t="shared" si="7"/>
        <v>01</v>
      </c>
      <c r="AB107" s="4" t="s">
        <v>12</v>
      </c>
      <c r="AC107" s="23">
        <v>0.55000000000000004</v>
      </c>
      <c r="AD107" s="22">
        <f t="shared" si="8"/>
        <v>42.75</v>
      </c>
      <c r="AE107" s="22">
        <f t="shared" si="9"/>
        <v>0</v>
      </c>
      <c r="AF107" s="22">
        <v>42.75</v>
      </c>
      <c r="AG107" s="14"/>
      <c r="AH107" s="14"/>
      <c r="AI107" s="14"/>
      <c r="AJ107" s="14"/>
      <c r="AK107" s="14"/>
      <c r="AL107" s="14"/>
      <c r="AM107" s="14"/>
      <c r="AN107" s="14"/>
      <c r="AO107" s="14"/>
      <c r="AP107" s="22">
        <f t="shared" si="10"/>
        <v>42.75</v>
      </c>
      <c r="AQ107" s="38">
        <v>0</v>
      </c>
    </row>
    <row r="108" spans="1:43" s="13" customFormat="1">
      <c r="A108" s="4" t="s">
        <v>76</v>
      </c>
      <c r="B108" s="8">
        <v>17823</v>
      </c>
      <c r="C108" s="4" t="s">
        <v>79</v>
      </c>
      <c r="D108" s="4" t="s">
        <v>104</v>
      </c>
      <c r="E108" s="21">
        <v>41725</v>
      </c>
      <c r="F108" s="4" t="s">
        <v>129</v>
      </c>
      <c r="G108" s="4" t="s">
        <v>173</v>
      </c>
      <c r="H108" s="14"/>
      <c r="I108" s="14"/>
      <c r="J108" s="4" t="s">
        <v>177</v>
      </c>
      <c r="K108" s="4" t="s">
        <v>270</v>
      </c>
      <c r="L108" s="14"/>
      <c r="M108" s="14"/>
      <c r="N108" s="4" t="s">
        <v>425</v>
      </c>
      <c r="O108" s="4" t="s">
        <v>565</v>
      </c>
      <c r="P108" s="14"/>
      <c r="Q108" s="14"/>
      <c r="R108" s="4"/>
      <c r="S108" s="27">
        <v>1</v>
      </c>
      <c r="T108" s="27">
        <v>0</v>
      </c>
      <c r="U108" s="27">
        <v>1</v>
      </c>
      <c r="V108" s="5"/>
      <c r="W108" s="5"/>
      <c r="X108" s="32" t="str">
        <f t="shared" si="6"/>
        <v>02</v>
      </c>
      <c r="Y108" s="4" t="s">
        <v>13</v>
      </c>
      <c r="Z108" s="22">
        <v>85</v>
      </c>
      <c r="AA108" s="33" t="str">
        <f t="shared" si="7"/>
        <v>01</v>
      </c>
      <c r="AB108" s="4" t="s">
        <v>12</v>
      </c>
      <c r="AC108" s="23">
        <v>0.35</v>
      </c>
      <c r="AD108" s="22">
        <f t="shared" si="8"/>
        <v>55.25</v>
      </c>
      <c r="AE108" s="22">
        <f t="shared" si="9"/>
        <v>0</v>
      </c>
      <c r="AF108" s="22">
        <v>55.25</v>
      </c>
      <c r="AG108" s="14"/>
      <c r="AH108" s="14"/>
      <c r="AI108" s="14"/>
      <c r="AJ108" s="14"/>
      <c r="AK108" s="14"/>
      <c r="AL108" s="14"/>
      <c r="AM108" s="14"/>
      <c r="AN108" s="14"/>
      <c r="AO108" s="14"/>
      <c r="AP108" s="22">
        <f t="shared" si="10"/>
        <v>55.25</v>
      </c>
      <c r="AQ108" s="38">
        <v>0</v>
      </c>
    </row>
    <row r="109" spans="1:43" s="13" customFormat="1">
      <c r="A109" s="4" t="s">
        <v>76</v>
      </c>
      <c r="B109" s="8">
        <v>17830</v>
      </c>
      <c r="C109" s="4" t="s">
        <v>78</v>
      </c>
      <c r="D109" s="4" t="s">
        <v>103</v>
      </c>
      <c r="E109" s="21">
        <v>41701</v>
      </c>
      <c r="F109" s="4" t="s">
        <v>143</v>
      </c>
      <c r="G109" s="4" t="s">
        <v>173</v>
      </c>
      <c r="H109" s="14"/>
      <c r="I109" s="14"/>
      <c r="J109" s="4" t="s">
        <v>177</v>
      </c>
      <c r="K109" s="4" t="s">
        <v>211</v>
      </c>
      <c r="L109" s="14"/>
      <c r="M109" s="14"/>
      <c r="N109" s="4" t="s">
        <v>369</v>
      </c>
      <c r="O109" s="4" t="s">
        <v>513</v>
      </c>
      <c r="P109" s="14"/>
      <c r="Q109" s="14"/>
      <c r="R109" s="4"/>
      <c r="S109" s="27">
        <v>1</v>
      </c>
      <c r="T109" s="27">
        <v>0</v>
      </c>
      <c r="U109" s="27">
        <v>1</v>
      </c>
      <c r="V109" s="5"/>
      <c r="W109" s="5"/>
      <c r="X109" s="32" t="str">
        <f t="shared" si="6"/>
        <v>02</v>
      </c>
      <c r="Y109" s="4" t="s">
        <v>13</v>
      </c>
      <c r="Z109" s="22">
        <v>23</v>
      </c>
      <c r="AA109" s="33" t="str">
        <f t="shared" si="7"/>
        <v>01</v>
      </c>
      <c r="AB109" s="4" t="s">
        <v>12</v>
      </c>
      <c r="AC109" s="23">
        <v>0.55000000000000004</v>
      </c>
      <c r="AD109" s="22">
        <f t="shared" si="8"/>
        <v>10.35</v>
      </c>
      <c r="AE109" s="22">
        <f t="shared" si="9"/>
        <v>0</v>
      </c>
      <c r="AF109" s="22">
        <v>10.35</v>
      </c>
      <c r="AG109" s="14"/>
      <c r="AH109" s="14"/>
      <c r="AI109" s="14"/>
      <c r="AJ109" s="14"/>
      <c r="AK109" s="14"/>
      <c r="AL109" s="14"/>
      <c r="AM109" s="14"/>
      <c r="AN109" s="14"/>
      <c r="AO109" s="14"/>
      <c r="AP109" s="22">
        <f t="shared" si="10"/>
        <v>10.35</v>
      </c>
      <c r="AQ109" s="38">
        <v>0</v>
      </c>
    </row>
    <row r="110" spans="1:43" s="13" customFormat="1">
      <c r="A110" s="4" t="s">
        <v>76</v>
      </c>
      <c r="B110" s="8">
        <v>18107</v>
      </c>
      <c r="C110" s="4" t="s">
        <v>81</v>
      </c>
      <c r="D110" s="4" t="s">
        <v>106</v>
      </c>
      <c r="E110" s="21">
        <v>41708</v>
      </c>
      <c r="F110" s="4" t="s">
        <v>131</v>
      </c>
      <c r="G110" s="4" t="s">
        <v>173</v>
      </c>
      <c r="H110" s="14"/>
      <c r="I110" s="14"/>
      <c r="J110" s="4" t="s">
        <v>177</v>
      </c>
      <c r="K110" s="4" t="s">
        <v>271</v>
      </c>
      <c r="L110" s="14"/>
      <c r="M110" s="14"/>
      <c r="N110" s="4" t="s">
        <v>426</v>
      </c>
      <c r="O110" s="4" t="s">
        <v>566</v>
      </c>
      <c r="P110" s="14"/>
      <c r="Q110" s="14"/>
      <c r="R110" s="4"/>
      <c r="S110" s="27">
        <v>1</v>
      </c>
      <c r="T110" s="27">
        <v>0</v>
      </c>
      <c r="U110" s="27">
        <v>1</v>
      </c>
      <c r="V110" s="5"/>
      <c r="W110" s="5"/>
      <c r="X110" s="32" t="str">
        <f t="shared" si="6"/>
        <v>02</v>
      </c>
      <c r="Y110" s="4" t="s">
        <v>13</v>
      </c>
      <c r="Z110" s="22">
        <v>39.99</v>
      </c>
      <c r="AA110" s="33" t="str">
        <f t="shared" si="7"/>
        <v>01</v>
      </c>
      <c r="AB110" s="4" t="s">
        <v>12</v>
      </c>
      <c r="AC110" s="23">
        <v>0.55000000000000004</v>
      </c>
      <c r="AD110" s="22">
        <f t="shared" si="8"/>
        <v>18</v>
      </c>
      <c r="AE110" s="22">
        <f t="shared" si="9"/>
        <v>0</v>
      </c>
      <c r="AF110" s="22">
        <v>18</v>
      </c>
      <c r="AG110" s="14"/>
      <c r="AH110" s="14"/>
      <c r="AI110" s="14"/>
      <c r="AJ110" s="14"/>
      <c r="AK110" s="14"/>
      <c r="AL110" s="14"/>
      <c r="AM110" s="14"/>
      <c r="AN110" s="14"/>
      <c r="AO110" s="14"/>
      <c r="AP110" s="22">
        <f t="shared" si="10"/>
        <v>18</v>
      </c>
      <c r="AQ110" s="38">
        <v>0</v>
      </c>
    </row>
    <row r="111" spans="1:43" s="13" customFormat="1">
      <c r="A111" s="4" t="s">
        <v>76</v>
      </c>
      <c r="B111" s="8">
        <v>18403</v>
      </c>
      <c r="C111" s="4" t="s">
        <v>88</v>
      </c>
      <c r="D111" s="4" t="s">
        <v>113</v>
      </c>
      <c r="E111" s="21">
        <v>41704</v>
      </c>
      <c r="F111" s="4" t="s">
        <v>147</v>
      </c>
      <c r="G111" s="4" t="s">
        <v>173</v>
      </c>
      <c r="H111" s="14"/>
      <c r="I111" s="14"/>
      <c r="J111" s="4" t="s">
        <v>177</v>
      </c>
      <c r="K111" s="4" t="s">
        <v>272</v>
      </c>
      <c r="L111" s="14"/>
      <c r="M111" s="14"/>
      <c r="N111" s="4" t="s">
        <v>427</v>
      </c>
      <c r="O111" s="4" t="s">
        <v>567</v>
      </c>
      <c r="P111" s="14"/>
      <c r="Q111" s="14"/>
      <c r="R111" s="4"/>
      <c r="S111" s="27">
        <v>1</v>
      </c>
      <c r="T111" s="27">
        <v>0</v>
      </c>
      <c r="U111" s="27">
        <v>1</v>
      </c>
      <c r="V111" s="5"/>
      <c r="W111" s="5"/>
      <c r="X111" s="32" t="str">
        <f t="shared" si="6"/>
        <v>02</v>
      </c>
      <c r="Y111" s="4" t="s">
        <v>13</v>
      </c>
      <c r="Z111" s="22">
        <v>29.990000000000002</v>
      </c>
      <c r="AA111" s="33" t="str">
        <f t="shared" si="7"/>
        <v>01</v>
      </c>
      <c r="AB111" s="4" t="s">
        <v>12</v>
      </c>
      <c r="AC111" s="23">
        <v>0.55000000000000004</v>
      </c>
      <c r="AD111" s="22">
        <f t="shared" si="8"/>
        <v>13.5</v>
      </c>
      <c r="AE111" s="22">
        <f t="shared" si="9"/>
        <v>0</v>
      </c>
      <c r="AF111" s="22">
        <v>13.5</v>
      </c>
      <c r="AG111" s="14"/>
      <c r="AH111" s="14"/>
      <c r="AI111" s="14"/>
      <c r="AJ111" s="14"/>
      <c r="AK111" s="14"/>
      <c r="AL111" s="14"/>
      <c r="AM111" s="14"/>
      <c r="AN111" s="14"/>
      <c r="AO111" s="14"/>
      <c r="AP111" s="22">
        <f t="shared" si="10"/>
        <v>13.5</v>
      </c>
      <c r="AQ111" s="38">
        <v>0</v>
      </c>
    </row>
    <row r="112" spans="1:43" s="13" customFormat="1">
      <c r="A112" s="4" t="s">
        <v>76</v>
      </c>
      <c r="B112" s="8">
        <v>18472</v>
      </c>
      <c r="C112" s="4" t="s">
        <v>79</v>
      </c>
      <c r="D112" s="4" t="s">
        <v>104</v>
      </c>
      <c r="E112" s="21">
        <v>41725</v>
      </c>
      <c r="F112" s="4" t="s">
        <v>129</v>
      </c>
      <c r="G112" s="4" t="s">
        <v>173</v>
      </c>
      <c r="H112" s="14"/>
      <c r="I112" s="14"/>
      <c r="J112" s="4" t="s">
        <v>177</v>
      </c>
      <c r="K112" s="4" t="s">
        <v>273</v>
      </c>
      <c r="L112" s="14"/>
      <c r="M112" s="14"/>
      <c r="N112" s="4" t="s">
        <v>387</v>
      </c>
      <c r="O112" s="4" t="s">
        <v>530</v>
      </c>
      <c r="P112" s="14"/>
      <c r="Q112" s="14"/>
      <c r="R112" s="4"/>
      <c r="S112" s="27">
        <v>1</v>
      </c>
      <c r="T112" s="27">
        <v>0</v>
      </c>
      <c r="U112" s="27">
        <v>1</v>
      </c>
      <c r="V112" s="5"/>
      <c r="W112" s="5"/>
      <c r="X112" s="32" t="str">
        <f t="shared" si="6"/>
        <v>02</v>
      </c>
      <c r="Y112" s="4" t="s">
        <v>13</v>
      </c>
      <c r="Z112" s="22">
        <v>82.95</v>
      </c>
      <c r="AA112" s="33" t="str">
        <f t="shared" si="7"/>
        <v>01</v>
      </c>
      <c r="AB112" s="4" t="s">
        <v>12</v>
      </c>
      <c r="AC112" s="23">
        <v>0.35</v>
      </c>
      <c r="AD112" s="22">
        <f t="shared" si="8"/>
        <v>53.92</v>
      </c>
      <c r="AE112" s="22">
        <f t="shared" si="9"/>
        <v>0</v>
      </c>
      <c r="AF112" s="22">
        <v>53.92</v>
      </c>
      <c r="AG112" s="14"/>
      <c r="AH112" s="14"/>
      <c r="AI112" s="14"/>
      <c r="AJ112" s="14"/>
      <c r="AK112" s="14"/>
      <c r="AL112" s="14"/>
      <c r="AM112" s="14"/>
      <c r="AN112" s="14"/>
      <c r="AO112" s="14"/>
      <c r="AP112" s="22">
        <f t="shared" si="10"/>
        <v>53.92</v>
      </c>
      <c r="AQ112" s="38">
        <v>0</v>
      </c>
    </row>
    <row r="113" spans="1:43" s="13" customFormat="1">
      <c r="A113" s="4" t="s">
        <v>76</v>
      </c>
      <c r="B113" s="8">
        <v>18604</v>
      </c>
      <c r="C113" s="4" t="s">
        <v>79</v>
      </c>
      <c r="D113" s="4" t="s">
        <v>104</v>
      </c>
      <c r="E113" s="21">
        <v>41725</v>
      </c>
      <c r="F113" s="4" t="s">
        <v>129</v>
      </c>
      <c r="G113" s="4" t="s">
        <v>173</v>
      </c>
      <c r="H113" s="14"/>
      <c r="I113" s="14"/>
      <c r="J113" s="4" t="s">
        <v>177</v>
      </c>
      <c r="K113" s="4" t="s">
        <v>274</v>
      </c>
      <c r="L113" s="14"/>
      <c r="M113" s="14"/>
      <c r="N113" s="4" t="s">
        <v>428</v>
      </c>
      <c r="O113" s="4" t="s">
        <v>568</v>
      </c>
      <c r="P113" s="14"/>
      <c r="Q113" s="14"/>
      <c r="R113" s="4"/>
      <c r="S113" s="27">
        <v>1</v>
      </c>
      <c r="T113" s="27">
        <v>0</v>
      </c>
      <c r="U113" s="27">
        <v>1</v>
      </c>
      <c r="V113" s="5"/>
      <c r="W113" s="5"/>
      <c r="X113" s="32" t="str">
        <f t="shared" si="6"/>
        <v>02</v>
      </c>
      <c r="Y113" s="4" t="s">
        <v>13</v>
      </c>
      <c r="Z113" s="22">
        <v>29.95</v>
      </c>
      <c r="AA113" s="33" t="str">
        <f t="shared" si="7"/>
        <v>01</v>
      </c>
      <c r="AB113" s="4" t="s">
        <v>12</v>
      </c>
      <c r="AC113" s="23">
        <v>0.55000000000000004</v>
      </c>
      <c r="AD113" s="22">
        <f t="shared" si="8"/>
        <v>13.48</v>
      </c>
      <c r="AE113" s="22">
        <f t="shared" si="9"/>
        <v>0</v>
      </c>
      <c r="AF113" s="22">
        <v>13.48</v>
      </c>
      <c r="AG113" s="14"/>
      <c r="AH113" s="14"/>
      <c r="AI113" s="14"/>
      <c r="AJ113" s="14"/>
      <c r="AK113" s="14"/>
      <c r="AL113" s="14"/>
      <c r="AM113" s="14"/>
      <c r="AN113" s="14"/>
      <c r="AO113" s="14"/>
      <c r="AP113" s="22">
        <f t="shared" si="10"/>
        <v>13.48</v>
      </c>
      <c r="AQ113" s="38">
        <v>0</v>
      </c>
    </row>
    <row r="114" spans="1:43" s="13" customFormat="1">
      <c r="A114" s="4" t="s">
        <v>76</v>
      </c>
      <c r="B114" s="8">
        <v>18917</v>
      </c>
      <c r="C114" s="4" t="s">
        <v>80</v>
      </c>
      <c r="D114" s="4" t="s">
        <v>105</v>
      </c>
      <c r="E114" s="21">
        <v>41711</v>
      </c>
      <c r="F114" s="4" t="s">
        <v>134</v>
      </c>
      <c r="G114" s="4" t="s">
        <v>173</v>
      </c>
      <c r="H114" s="14"/>
      <c r="I114" s="14"/>
      <c r="J114" s="4" t="s">
        <v>177</v>
      </c>
      <c r="K114" s="4" t="s">
        <v>275</v>
      </c>
      <c r="L114" s="14"/>
      <c r="M114" s="14"/>
      <c r="N114" s="4" t="s">
        <v>429</v>
      </c>
      <c r="O114" s="4" t="s">
        <v>569</v>
      </c>
      <c r="P114" s="14"/>
      <c r="Q114" s="14"/>
      <c r="R114" s="4"/>
      <c r="S114" s="27">
        <v>1</v>
      </c>
      <c r="T114" s="27">
        <v>0</v>
      </c>
      <c r="U114" s="27">
        <v>1</v>
      </c>
      <c r="V114" s="5"/>
      <c r="W114" s="5"/>
      <c r="X114" s="32" t="str">
        <f t="shared" si="6"/>
        <v>02</v>
      </c>
      <c r="Y114" s="4" t="s">
        <v>13</v>
      </c>
      <c r="Z114" s="22">
        <v>70</v>
      </c>
      <c r="AA114" s="33" t="str">
        <f t="shared" si="7"/>
        <v>01</v>
      </c>
      <c r="AB114" s="4" t="s">
        <v>12</v>
      </c>
      <c r="AC114" s="23">
        <v>0.55000000000000004</v>
      </c>
      <c r="AD114" s="22">
        <f t="shared" si="8"/>
        <v>31.5</v>
      </c>
      <c r="AE114" s="22">
        <f t="shared" si="9"/>
        <v>0</v>
      </c>
      <c r="AF114" s="22">
        <v>31.5</v>
      </c>
      <c r="AG114" s="14"/>
      <c r="AH114" s="14"/>
      <c r="AI114" s="14"/>
      <c r="AJ114" s="14"/>
      <c r="AK114" s="14"/>
      <c r="AL114" s="14"/>
      <c r="AM114" s="14"/>
      <c r="AN114" s="14"/>
      <c r="AO114" s="14"/>
      <c r="AP114" s="22">
        <f t="shared" si="10"/>
        <v>31.5</v>
      </c>
      <c r="AQ114" s="38">
        <v>0</v>
      </c>
    </row>
    <row r="115" spans="1:43" s="13" customFormat="1">
      <c r="A115" s="4" t="s">
        <v>76</v>
      </c>
      <c r="B115" s="8">
        <v>19213</v>
      </c>
      <c r="C115" s="4" t="s">
        <v>91</v>
      </c>
      <c r="D115" s="4" t="s">
        <v>116</v>
      </c>
      <c r="E115" s="21">
        <v>41719</v>
      </c>
      <c r="F115" s="4" t="s">
        <v>152</v>
      </c>
      <c r="G115" s="4" t="s">
        <v>173</v>
      </c>
      <c r="H115" s="14"/>
      <c r="I115" s="14"/>
      <c r="J115" s="4" t="s">
        <v>177</v>
      </c>
      <c r="K115" s="4" t="s">
        <v>276</v>
      </c>
      <c r="L115" s="14"/>
      <c r="M115" s="14"/>
      <c r="N115" s="4" t="s">
        <v>430</v>
      </c>
      <c r="O115" s="4" t="s">
        <v>570</v>
      </c>
      <c r="P115" s="14"/>
      <c r="Q115" s="14"/>
      <c r="R115" s="4"/>
      <c r="S115" s="27">
        <v>1</v>
      </c>
      <c r="T115" s="27">
        <v>0</v>
      </c>
      <c r="U115" s="27">
        <v>1</v>
      </c>
      <c r="V115" s="5"/>
      <c r="W115" s="5"/>
      <c r="X115" s="32" t="str">
        <f t="shared" si="6"/>
        <v>02</v>
      </c>
      <c r="Y115" s="4" t="s">
        <v>13</v>
      </c>
      <c r="Z115" s="22">
        <v>36.99</v>
      </c>
      <c r="AA115" s="33" t="str">
        <f t="shared" si="7"/>
        <v>01</v>
      </c>
      <c r="AB115" s="4" t="s">
        <v>12</v>
      </c>
      <c r="AC115" s="23">
        <v>0.55000000000000004</v>
      </c>
      <c r="AD115" s="22">
        <f t="shared" si="8"/>
        <v>16.649999999999999</v>
      </c>
      <c r="AE115" s="22">
        <f t="shared" si="9"/>
        <v>0</v>
      </c>
      <c r="AF115" s="22">
        <v>16.649999999999999</v>
      </c>
      <c r="AG115" s="14"/>
      <c r="AH115" s="14"/>
      <c r="AI115" s="14"/>
      <c r="AJ115" s="14"/>
      <c r="AK115" s="14"/>
      <c r="AL115" s="14"/>
      <c r="AM115" s="14"/>
      <c r="AN115" s="14"/>
      <c r="AO115" s="14"/>
      <c r="AP115" s="22">
        <f t="shared" si="10"/>
        <v>16.649999999999999</v>
      </c>
      <c r="AQ115" s="38">
        <v>0</v>
      </c>
    </row>
    <row r="116" spans="1:43" s="13" customFormat="1">
      <c r="A116" s="4" t="s">
        <v>76</v>
      </c>
      <c r="B116" s="8">
        <v>19856</v>
      </c>
      <c r="C116" s="4" t="s">
        <v>83</v>
      </c>
      <c r="D116" s="4" t="s">
        <v>108</v>
      </c>
      <c r="E116" s="21">
        <v>41726</v>
      </c>
      <c r="F116" s="4" t="s">
        <v>137</v>
      </c>
      <c r="G116" s="4" t="s">
        <v>173</v>
      </c>
      <c r="H116" s="14"/>
      <c r="I116" s="14"/>
      <c r="J116" s="4" t="s">
        <v>177</v>
      </c>
      <c r="K116" s="4" t="s">
        <v>277</v>
      </c>
      <c r="L116" s="14"/>
      <c r="M116" s="14"/>
      <c r="N116" s="4" t="s">
        <v>431</v>
      </c>
      <c r="O116" s="4" t="s">
        <v>571</v>
      </c>
      <c r="P116" s="14"/>
      <c r="Q116" s="14"/>
      <c r="R116" s="4"/>
      <c r="S116" s="27">
        <v>1</v>
      </c>
      <c r="T116" s="27">
        <v>0</v>
      </c>
      <c r="U116" s="27">
        <v>1</v>
      </c>
      <c r="V116" s="5"/>
      <c r="W116" s="5"/>
      <c r="X116" s="32" t="str">
        <f t="shared" si="6"/>
        <v>02</v>
      </c>
      <c r="Y116" s="4" t="s">
        <v>13</v>
      </c>
      <c r="Z116" s="22">
        <v>29.990000000000002</v>
      </c>
      <c r="AA116" s="33" t="str">
        <f t="shared" si="7"/>
        <v>01</v>
      </c>
      <c r="AB116" s="4" t="s">
        <v>12</v>
      </c>
      <c r="AC116" s="23">
        <v>0.55000000000000004</v>
      </c>
      <c r="AD116" s="22">
        <f t="shared" si="8"/>
        <v>13.5</v>
      </c>
      <c r="AE116" s="22">
        <f t="shared" si="9"/>
        <v>0</v>
      </c>
      <c r="AF116" s="22">
        <v>13.5</v>
      </c>
      <c r="AG116" s="14"/>
      <c r="AH116" s="14"/>
      <c r="AI116" s="14"/>
      <c r="AJ116" s="14"/>
      <c r="AK116" s="14"/>
      <c r="AL116" s="14"/>
      <c r="AM116" s="14"/>
      <c r="AN116" s="14"/>
      <c r="AO116" s="14"/>
      <c r="AP116" s="22">
        <f t="shared" si="10"/>
        <v>13.5</v>
      </c>
      <c r="AQ116" s="38">
        <v>0</v>
      </c>
    </row>
    <row r="117" spans="1:43" s="13" customFormat="1">
      <c r="A117" s="4" t="s">
        <v>76</v>
      </c>
      <c r="B117" s="8">
        <v>20086</v>
      </c>
      <c r="C117" s="4" t="s">
        <v>94</v>
      </c>
      <c r="D117" s="4" t="s">
        <v>119</v>
      </c>
      <c r="E117" s="21">
        <v>41709</v>
      </c>
      <c r="F117" s="4" t="s">
        <v>158</v>
      </c>
      <c r="G117" s="4" t="s">
        <v>176</v>
      </c>
      <c r="H117" s="14"/>
      <c r="I117" s="14"/>
      <c r="J117" s="4" t="s">
        <v>177</v>
      </c>
      <c r="K117" s="4" t="s">
        <v>278</v>
      </c>
      <c r="L117" s="14"/>
      <c r="M117" s="14"/>
      <c r="N117" s="4" t="s">
        <v>432</v>
      </c>
      <c r="O117" s="4" t="s">
        <v>572</v>
      </c>
      <c r="P117" s="14"/>
      <c r="Q117" s="14"/>
      <c r="R117" s="4"/>
      <c r="S117" s="27">
        <v>1</v>
      </c>
      <c r="T117" s="27">
        <v>0</v>
      </c>
      <c r="U117" s="27">
        <v>1</v>
      </c>
      <c r="V117" s="5"/>
      <c r="W117" s="5"/>
      <c r="X117" s="32" t="str">
        <f t="shared" si="6"/>
        <v>02</v>
      </c>
      <c r="Y117" s="4" t="s">
        <v>13</v>
      </c>
      <c r="Z117" s="22">
        <v>29.95</v>
      </c>
      <c r="AA117" s="33" t="str">
        <f t="shared" si="7"/>
        <v>01</v>
      </c>
      <c r="AB117" s="4" t="s">
        <v>12</v>
      </c>
      <c r="AC117" s="23">
        <v>0.55000000000000004</v>
      </c>
      <c r="AD117" s="22">
        <f t="shared" si="8"/>
        <v>13.48</v>
      </c>
      <c r="AE117" s="22">
        <f t="shared" si="9"/>
        <v>0</v>
      </c>
      <c r="AF117" s="22">
        <v>13.48</v>
      </c>
      <c r="AG117" s="14"/>
      <c r="AH117" s="14"/>
      <c r="AI117" s="14"/>
      <c r="AJ117" s="14"/>
      <c r="AK117" s="14"/>
      <c r="AL117" s="14"/>
      <c r="AM117" s="14"/>
      <c r="AN117" s="14"/>
      <c r="AO117" s="14"/>
      <c r="AP117" s="22">
        <f t="shared" si="10"/>
        <v>13.48</v>
      </c>
      <c r="AQ117" s="38">
        <v>0</v>
      </c>
    </row>
    <row r="118" spans="1:43" s="13" customFormat="1">
      <c r="A118" s="4" t="s">
        <v>76</v>
      </c>
      <c r="B118" s="8">
        <v>20213</v>
      </c>
      <c r="C118" s="4" t="s">
        <v>80</v>
      </c>
      <c r="D118" s="4" t="s">
        <v>105</v>
      </c>
      <c r="E118" s="21">
        <v>41702</v>
      </c>
      <c r="F118" s="4" t="s">
        <v>130</v>
      </c>
      <c r="G118" s="4" t="s">
        <v>173</v>
      </c>
      <c r="H118" s="14"/>
      <c r="I118" s="14"/>
      <c r="J118" s="4" t="s">
        <v>177</v>
      </c>
      <c r="K118" s="4" t="s">
        <v>279</v>
      </c>
      <c r="L118" s="14"/>
      <c r="M118" s="14"/>
      <c r="N118" s="4" t="s">
        <v>433</v>
      </c>
      <c r="O118" s="4" t="s">
        <v>500</v>
      </c>
      <c r="P118" s="14"/>
      <c r="Q118" s="14"/>
      <c r="R118" s="4"/>
      <c r="S118" s="27">
        <v>1</v>
      </c>
      <c r="T118" s="27">
        <v>0</v>
      </c>
      <c r="U118" s="27">
        <v>1</v>
      </c>
      <c r="V118" s="5"/>
      <c r="W118" s="5"/>
      <c r="X118" s="32" t="str">
        <f t="shared" si="6"/>
        <v>02</v>
      </c>
      <c r="Y118" s="4" t="s">
        <v>13</v>
      </c>
      <c r="Z118" s="22">
        <v>29.990000000000002</v>
      </c>
      <c r="AA118" s="33" t="str">
        <f t="shared" si="7"/>
        <v>01</v>
      </c>
      <c r="AB118" s="4" t="s">
        <v>12</v>
      </c>
      <c r="AC118" s="23">
        <v>0.55000000000000004</v>
      </c>
      <c r="AD118" s="22">
        <f t="shared" si="8"/>
        <v>13.5</v>
      </c>
      <c r="AE118" s="22">
        <f t="shared" si="9"/>
        <v>0</v>
      </c>
      <c r="AF118" s="22">
        <v>13.5</v>
      </c>
      <c r="AG118" s="14"/>
      <c r="AH118" s="14"/>
      <c r="AI118" s="14"/>
      <c r="AJ118" s="14"/>
      <c r="AK118" s="14"/>
      <c r="AL118" s="14"/>
      <c r="AM118" s="14"/>
      <c r="AN118" s="14"/>
      <c r="AO118" s="14"/>
      <c r="AP118" s="22">
        <f t="shared" si="10"/>
        <v>13.5</v>
      </c>
      <c r="AQ118" s="38">
        <v>0</v>
      </c>
    </row>
    <row r="119" spans="1:43" s="13" customFormat="1">
      <c r="A119" s="4" t="s">
        <v>76</v>
      </c>
      <c r="B119" s="8">
        <v>20253</v>
      </c>
      <c r="C119" s="4" t="s">
        <v>81</v>
      </c>
      <c r="D119" s="4" t="s">
        <v>106</v>
      </c>
      <c r="E119" s="21">
        <v>41708</v>
      </c>
      <c r="F119" s="4" t="s">
        <v>131</v>
      </c>
      <c r="G119" s="4" t="s">
        <v>173</v>
      </c>
      <c r="H119" s="14"/>
      <c r="I119" s="14"/>
      <c r="J119" s="4" t="s">
        <v>177</v>
      </c>
      <c r="K119" s="4" t="s">
        <v>246</v>
      </c>
      <c r="L119" s="14"/>
      <c r="M119" s="14"/>
      <c r="N119" s="4" t="s">
        <v>402</v>
      </c>
      <c r="O119" s="4" t="s">
        <v>544</v>
      </c>
      <c r="P119" s="14"/>
      <c r="Q119" s="14"/>
      <c r="R119" s="4"/>
      <c r="S119" s="27">
        <v>1</v>
      </c>
      <c r="T119" s="27">
        <v>0</v>
      </c>
      <c r="U119" s="27">
        <v>1</v>
      </c>
      <c r="V119" s="5"/>
      <c r="W119" s="5"/>
      <c r="X119" s="32" t="str">
        <f t="shared" si="6"/>
        <v>02</v>
      </c>
      <c r="Y119" s="4" t="s">
        <v>13</v>
      </c>
      <c r="Z119" s="22">
        <v>24.990000000000002</v>
      </c>
      <c r="AA119" s="33" t="str">
        <f t="shared" si="7"/>
        <v>01</v>
      </c>
      <c r="AB119" s="4" t="s">
        <v>12</v>
      </c>
      <c r="AC119" s="23">
        <v>0.55000000000000004</v>
      </c>
      <c r="AD119" s="22">
        <f t="shared" si="8"/>
        <v>11.25</v>
      </c>
      <c r="AE119" s="22">
        <f t="shared" si="9"/>
        <v>0</v>
      </c>
      <c r="AF119" s="22">
        <v>11.25</v>
      </c>
      <c r="AG119" s="14"/>
      <c r="AH119" s="14"/>
      <c r="AI119" s="14"/>
      <c r="AJ119" s="14"/>
      <c r="AK119" s="14"/>
      <c r="AL119" s="14"/>
      <c r="AM119" s="14"/>
      <c r="AN119" s="14"/>
      <c r="AO119" s="14"/>
      <c r="AP119" s="22">
        <f t="shared" si="10"/>
        <v>11.25</v>
      </c>
      <c r="AQ119" s="38">
        <v>0</v>
      </c>
    </row>
    <row r="120" spans="1:43" s="13" customFormat="1">
      <c r="A120" s="4" t="s">
        <v>76</v>
      </c>
      <c r="B120" s="8">
        <v>20515</v>
      </c>
      <c r="C120" s="4" t="s">
        <v>80</v>
      </c>
      <c r="D120" s="4" t="s">
        <v>105</v>
      </c>
      <c r="E120" s="21">
        <v>41702</v>
      </c>
      <c r="F120" s="4" t="s">
        <v>130</v>
      </c>
      <c r="G120" s="4" t="s">
        <v>173</v>
      </c>
      <c r="H120" s="14"/>
      <c r="I120" s="14"/>
      <c r="J120" s="4" t="s">
        <v>177</v>
      </c>
      <c r="K120" s="4" t="s">
        <v>280</v>
      </c>
      <c r="L120" s="14"/>
      <c r="M120" s="14"/>
      <c r="N120" s="4" t="s">
        <v>434</v>
      </c>
      <c r="O120" s="4" t="s">
        <v>534</v>
      </c>
      <c r="P120" s="14"/>
      <c r="Q120" s="14"/>
      <c r="R120" s="4"/>
      <c r="S120" s="27">
        <v>1</v>
      </c>
      <c r="T120" s="27">
        <v>0</v>
      </c>
      <c r="U120" s="27">
        <v>1</v>
      </c>
      <c r="V120" s="5"/>
      <c r="W120" s="5"/>
      <c r="X120" s="32" t="str">
        <f t="shared" si="6"/>
        <v>02</v>
      </c>
      <c r="Y120" s="4" t="s">
        <v>13</v>
      </c>
      <c r="Z120" s="22">
        <v>12.5</v>
      </c>
      <c r="AA120" s="33" t="str">
        <f t="shared" si="7"/>
        <v>01</v>
      </c>
      <c r="AB120" s="4" t="s">
        <v>12</v>
      </c>
      <c r="AC120" s="23">
        <v>0.55000000000000004</v>
      </c>
      <c r="AD120" s="22">
        <f t="shared" si="8"/>
        <v>5.63</v>
      </c>
      <c r="AE120" s="22">
        <f t="shared" si="9"/>
        <v>0</v>
      </c>
      <c r="AF120" s="22">
        <v>5.63</v>
      </c>
      <c r="AG120" s="14"/>
      <c r="AH120" s="14"/>
      <c r="AI120" s="14"/>
      <c r="AJ120" s="14"/>
      <c r="AK120" s="14"/>
      <c r="AL120" s="14"/>
      <c r="AM120" s="14"/>
      <c r="AN120" s="14"/>
      <c r="AO120" s="14"/>
      <c r="AP120" s="22">
        <f t="shared" si="10"/>
        <v>5.63</v>
      </c>
      <c r="AQ120" s="38">
        <v>0</v>
      </c>
    </row>
    <row r="121" spans="1:43" s="13" customFormat="1">
      <c r="A121" s="4" t="s">
        <v>76</v>
      </c>
      <c r="B121" s="8">
        <v>20567</v>
      </c>
      <c r="C121" s="4" t="s">
        <v>95</v>
      </c>
      <c r="D121" s="4" t="s">
        <v>120</v>
      </c>
      <c r="E121" s="21">
        <v>41711</v>
      </c>
      <c r="F121" s="4" t="s">
        <v>159</v>
      </c>
      <c r="G121" s="4" t="s">
        <v>173</v>
      </c>
      <c r="H121" s="14"/>
      <c r="I121" s="14"/>
      <c r="J121" s="4" t="s">
        <v>177</v>
      </c>
      <c r="K121" s="4" t="s">
        <v>281</v>
      </c>
      <c r="L121" s="14"/>
      <c r="M121" s="14"/>
      <c r="N121" s="4" t="s">
        <v>435</v>
      </c>
      <c r="O121" s="4" t="s">
        <v>573</v>
      </c>
      <c r="P121" s="14"/>
      <c r="Q121" s="14"/>
      <c r="R121" s="4"/>
      <c r="S121" s="27">
        <v>1</v>
      </c>
      <c r="T121" s="27">
        <v>0</v>
      </c>
      <c r="U121" s="27">
        <v>1</v>
      </c>
      <c r="V121" s="5"/>
      <c r="W121" s="5"/>
      <c r="X121" s="32" t="str">
        <f t="shared" si="6"/>
        <v>02</v>
      </c>
      <c r="Y121" s="4" t="s">
        <v>13</v>
      </c>
      <c r="Z121" s="22">
        <v>29.990000000000002</v>
      </c>
      <c r="AA121" s="33" t="str">
        <f t="shared" si="7"/>
        <v>01</v>
      </c>
      <c r="AB121" s="4" t="s">
        <v>12</v>
      </c>
      <c r="AC121" s="23">
        <v>0.55000000000000004</v>
      </c>
      <c r="AD121" s="22">
        <f t="shared" si="8"/>
        <v>13.5</v>
      </c>
      <c r="AE121" s="22">
        <f t="shared" si="9"/>
        <v>0</v>
      </c>
      <c r="AF121" s="22">
        <v>13.5</v>
      </c>
      <c r="AG121" s="14"/>
      <c r="AH121" s="14"/>
      <c r="AI121" s="14"/>
      <c r="AJ121" s="14"/>
      <c r="AK121" s="14"/>
      <c r="AL121" s="14"/>
      <c r="AM121" s="14"/>
      <c r="AN121" s="14"/>
      <c r="AO121" s="14"/>
      <c r="AP121" s="22">
        <f t="shared" si="10"/>
        <v>13.5</v>
      </c>
      <c r="AQ121" s="38">
        <v>0</v>
      </c>
    </row>
    <row r="122" spans="1:43" s="13" customFormat="1">
      <c r="A122" s="4" t="s">
        <v>76</v>
      </c>
      <c r="B122" s="8">
        <v>20608</v>
      </c>
      <c r="C122" s="4" t="s">
        <v>79</v>
      </c>
      <c r="D122" s="4" t="s">
        <v>104</v>
      </c>
      <c r="E122" s="21">
        <v>41725</v>
      </c>
      <c r="F122" s="4" t="s">
        <v>129</v>
      </c>
      <c r="G122" s="4" t="s">
        <v>173</v>
      </c>
      <c r="H122" s="14"/>
      <c r="I122" s="14"/>
      <c r="J122" s="4" t="s">
        <v>177</v>
      </c>
      <c r="K122" s="4" t="s">
        <v>282</v>
      </c>
      <c r="L122" s="14"/>
      <c r="M122" s="14"/>
      <c r="N122" s="4" t="s">
        <v>436</v>
      </c>
      <c r="O122" s="4" t="s">
        <v>574</v>
      </c>
      <c r="P122" s="14"/>
      <c r="Q122" s="14"/>
      <c r="R122" s="4"/>
      <c r="S122" s="27">
        <v>1</v>
      </c>
      <c r="T122" s="27">
        <v>0</v>
      </c>
      <c r="U122" s="27">
        <v>1</v>
      </c>
      <c r="V122" s="5"/>
      <c r="W122" s="5"/>
      <c r="X122" s="32" t="str">
        <f t="shared" si="6"/>
        <v>02</v>
      </c>
      <c r="Y122" s="4" t="s">
        <v>13</v>
      </c>
      <c r="Z122" s="22">
        <v>76</v>
      </c>
      <c r="AA122" s="33" t="str">
        <f t="shared" si="7"/>
        <v>01</v>
      </c>
      <c r="AB122" s="4" t="s">
        <v>12</v>
      </c>
      <c r="AC122" s="23">
        <v>0.35</v>
      </c>
      <c r="AD122" s="22">
        <f t="shared" si="8"/>
        <v>49.4</v>
      </c>
      <c r="AE122" s="22">
        <f t="shared" si="9"/>
        <v>0</v>
      </c>
      <c r="AF122" s="22">
        <v>49.4</v>
      </c>
      <c r="AG122" s="14"/>
      <c r="AH122" s="14"/>
      <c r="AI122" s="14"/>
      <c r="AJ122" s="14"/>
      <c r="AK122" s="14"/>
      <c r="AL122" s="14"/>
      <c r="AM122" s="14"/>
      <c r="AN122" s="14"/>
      <c r="AO122" s="14"/>
      <c r="AP122" s="22">
        <f t="shared" si="10"/>
        <v>49.4</v>
      </c>
      <c r="AQ122" s="38">
        <v>0</v>
      </c>
    </row>
    <row r="123" spans="1:43" s="13" customFormat="1">
      <c r="A123" s="4" t="s">
        <v>76</v>
      </c>
      <c r="B123" s="8">
        <v>20650</v>
      </c>
      <c r="C123" s="4" t="s">
        <v>93</v>
      </c>
      <c r="D123" s="4" t="s">
        <v>118</v>
      </c>
      <c r="E123" s="21">
        <v>41716</v>
      </c>
      <c r="F123" s="4" t="s">
        <v>155</v>
      </c>
      <c r="G123" s="4" t="s">
        <v>173</v>
      </c>
      <c r="H123" s="14"/>
      <c r="I123" s="14"/>
      <c r="J123" s="4" t="s">
        <v>177</v>
      </c>
      <c r="K123" s="4" t="s">
        <v>283</v>
      </c>
      <c r="L123" s="14"/>
      <c r="M123" s="14"/>
      <c r="N123" s="4" t="s">
        <v>437</v>
      </c>
      <c r="O123" s="4" t="s">
        <v>545</v>
      </c>
      <c r="P123" s="14"/>
      <c r="Q123" s="14"/>
      <c r="R123" s="4"/>
      <c r="S123" s="27">
        <v>1</v>
      </c>
      <c r="T123" s="27">
        <v>0</v>
      </c>
      <c r="U123" s="27">
        <v>1</v>
      </c>
      <c r="V123" s="5"/>
      <c r="W123" s="5"/>
      <c r="X123" s="32" t="str">
        <f t="shared" si="6"/>
        <v>02</v>
      </c>
      <c r="Y123" s="4" t="s">
        <v>13</v>
      </c>
      <c r="Z123" s="22">
        <v>19.990000000000002</v>
      </c>
      <c r="AA123" s="33" t="str">
        <f t="shared" si="7"/>
        <v>01</v>
      </c>
      <c r="AB123" s="4" t="s">
        <v>12</v>
      </c>
      <c r="AC123" s="23">
        <v>0.55000000000000004</v>
      </c>
      <c r="AD123" s="22">
        <f t="shared" si="8"/>
        <v>9</v>
      </c>
      <c r="AE123" s="22">
        <f t="shared" si="9"/>
        <v>0</v>
      </c>
      <c r="AF123" s="22">
        <v>9</v>
      </c>
      <c r="AG123" s="14"/>
      <c r="AH123" s="14"/>
      <c r="AI123" s="14"/>
      <c r="AJ123" s="14"/>
      <c r="AK123" s="14"/>
      <c r="AL123" s="14"/>
      <c r="AM123" s="14"/>
      <c r="AN123" s="14"/>
      <c r="AO123" s="14"/>
      <c r="AP123" s="22">
        <f t="shared" si="10"/>
        <v>9</v>
      </c>
      <c r="AQ123" s="38">
        <v>0</v>
      </c>
    </row>
    <row r="124" spans="1:43" s="13" customFormat="1">
      <c r="A124" s="4" t="s">
        <v>76</v>
      </c>
      <c r="B124" s="8">
        <v>20783</v>
      </c>
      <c r="C124" s="4" t="s">
        <v>82</v>
      </c>
      <c r="D124" s="4" t="s">
        <v>107</v>
      </c>
      <c r="E124" s="21">
        <v>41711</v>
      </c>
      <c r="F124" s="4" t="s">
        <v>135</v>
      </c>
      <c r="G124" s="4" t="s">
        <v>173</v>
      </c>
      <c r="H124" s="14"/>
      <c r="I124" s="14"/>
      <c r="J124" s="4" t="s">
        <v>177</v>
      </c>
      <c r="K124" s="4" t="s">
        <v>284</v>
      </c>
      <c r="L124" s="14"/>
      <c r="M124" s="14"/>
      <c r="N124" s="4" t="s">
        <v>438</v>
      </c>
      <c r="O124" s="4" t="s">
        <v>575</v>
      </c>
      <c r="P124" s="14"/>
      <c r="Q124" s="14"/>
      <c r="R124" s="4"/>
      <c r="S124" s="27">
        <v>3</v>
      </c>
      <c r="T124" s="27">
        <v>0</v>
      </c>
      <c r="U124" s="27">
        <v>3</v>
      </c>
      <c r="V124" s="5"/>
      <c r="W124" s="5"/>
      <c r="X124" s="32" t="str">
        <f t="shared" si="6"/>
        <v>02</v>
      </c>
      <c r="Y124" s="4" t="s">
        <v>13</v>
      </c>
      <c r="Z124" s="22">
        <v>12.5</v>
      </c>
      <c r="AA124" s="33" t="str">
        <f t="shared" si="7"/>
        <v>01</v>
      </c>
      <c r="AB124" s="4" t="s">
        <v>12</v>
      </c>
      <c r="AC124" s="23">
        <v>0.55000000000000004</v>
      </c>
      <c r="AD124" s="22">
        <f t="shared" si="8"/>
        <v>16.89</v>
      </c>
      <c r="AE124" s="22">
        <f t="shared" si="9"/>
        <v>0</v>
      </c>
      <c r="AF124" s="22">
        <v>16.89</v>
      </c>
      <c r="AG124" s="14"/>
      <c r="AH124" s="14"/>
      <c r="AI124" s="14"/>
      <c r="AJ124" s="14"/>
      <c r="AK124" s="14"/>
      <c r="AL124" s="14"/>
      <c r="AM124" s="14"/>
      <c r="AN124" s="14"/>
      <c r="AO124" s="14"/>
      <c r="AP124" s="22">
        <f t="shared" si="10"/>
        <v>16.89</v>
      </c>
      <c r="AQ124" s="38">
        <v>0</v>
      </c>
    </row>
    <row r="125" spans="1:43" s="13" customFormat="1">
      <c r="A125" s="4" t="s">
        <v>76</v>
      </c>
      <c r="B125" s="8">
        <v>21393</v>
      </c>
      <c r="C125" s="4" t="s">
        <v>88</v>
      </c>
      <c r="D125" s="4" t="s">
        <v>113</v>
      </c>
      <c r="E125" s="21">
        <v>41704</v>
      </c>
      <c r="F125" s="4" t="s">
        <v>147</v>
      </c>
      <c r="G125" s="4" t="s">
        <v>173</v>
      </c>
      <c r="H125" s="14"/>
      <c r="I125" s="14"/>
      <c r="J125" s="4" t="s">
        <v>177</v>
      </c>
      <c r="K125" s="4" t="s">
        <v>285</v>
      </c>
      <c r="L125" s="14"/>
      <c r="M125" s="14"/>
      <c r="N125" s="4" t="s">
        <v>439</v>
      </c>
      <c r="O125" s="4" t="s">
        <v>576</v>
      </c>
      <c r="P125" s="14"/>
      <c r="Q125" s="14"/>
      <c r="R125" s="4"/>
      <c r="S125" s="27">
        <v>1</v>
      </c>
      <c r="T125" s="27">
        <v>0</v>
      </c>
      <c r="U125" s="27">
        <v>1</v>
      </c>
      <c r="V125" s="5"/>
      <c r="W125" s="5"/>
      <c r="X125" s="32" t="str">
        <f t="shared" si="6"/>
        <v>02</v>
      </c>
      <c r="Y125" s="4" t="s">
        <v>13</v>
      </c>
      <c r="Z125" s="22">
        <v>17.5</v>
      </c>
      <c r="AA125" s="33" t="str">
        <f t="shared" si="7"/>
        <v>01</v>
      </c>
      <c r="AB125" s="4" t="s">
        <v>12</v>
      </c>
      <c r="AC125" s="23">
        <v>0.55000000000000004</v>
      </c>
      <c r="AD125" s="22">
        <f t="shared" si="8"/>
        <v>7.88</v>
      </c>
      <c r="AE125" s="22">
        <f t="shared" si="9"/>
        <v>0</v>
      </c>
      <c r="AF125" s="22">
        <v>7.88</v>
      </c>
      <c r="AG125" s="14"/>
      <c r="AH125" s="14"/>
      <c r="AI125" s="14"/>
      <c r="AJ125" s="14"/>
      <c r="AK125" s="14"/>
      <c r="AL125" s="14"/>
      <c r="AM125" s="14"/>
      <c r="AN125" s="14"/>
      <c r="AO125" s="14"/>
      <c r="AP125" s="22">
        <f t="shared" si="10"/>
        <v>7.88</v>
      </c>
      <c r="AQ125" s="38">
        <v>0</v>
      </c>
    </row>
    <row r="126" spans="1:43" s="13" customFormat="1">
      <c r="A126" s="4" t="s">
        <v>76</v>
      </c>
      <c r="B126" s="8">
        <v>21582</v>
      </c>
      <c r="C126" s="4" t="s">
        <v>80</v>
      </c>
      <c r="D126" s="4" t="s">
        <v>105</v>
      </c>
      <c r="E126" s="21">
        <v>41702</v>
      </c>
      <c r="F126" s="4" t="s">
        <v>130</v>
      </c>
      <c r="G126" s="4" t="s">
        <v>173</v>
      </c>
      <c r="H126" s="14"/>
      <c r="I126" s="14"/>
      <c r="J126" s="4" t="s">
        <v>177</v>
      </c>
      <c r="K126" s="4" t="s">
        <v>212</v>
      </c>
      <c r="L126" s="14"/>
      <c r="M126" s="14"/>
      <c r="N126" s="4" t="s">
        <v>370</v>
      </c>
      <c r="O126" s="4" t="s">
        <v>514</v>
      </c>
      <c r="P126" s="14"/>
      <c r="Q126" s="14"/>
      <c r="R126" s="4"/>
      <c r="S126" s="27">
        <v>1</v>
      </c>
      <c r="T126" s="27">
        <v>0</v>
      </c>
      <c r="U126" s="27">
        <v>1</v>
      </c>
      <c r="V126" s="5"/>
      <c r="W126" s="5"/>
      <c r="X126" s="32" t="str">
        <f t="shared" si="6"/>
        <v>02</v>
      </c>
      <c r="Y126" s="4" t="s">
        <v>13</v>
      </c>
      <c r="Z126" s="22">
        <v>16.990000000000002</v>
      </c>
      <c r="AA126" s="33" t="str">
        <f t="shared" si="7"/>
        <v>01</v>
      </c>
      <c r="AB126" s="4" t="s">
        <v>12</v>
      </c>
      <c r="AC126" s="23">
        <v>0.55000000000000004</v>
      </c>
      <c r="AD126" s="22">
        <f t="shared" si="8"/>
        <v>7.65</v>
      </c>
      <c r="AE126" s="22">
        <f t="shared" si="9"/>
        <v>0</v>
      </c>
      <c r="AF126" s="22">
        <v>7.65</v>
      </c>
      <c r="AG126" s="14"/>
      <c r="AH126" s="14"/>
      <c r="AI126" s="14"/>
      <c r="AJ126" s="14"/>
      <c r="AK126" s="14"/>
      <c r="AL126" s="14"/>
      <c r="AM126" s="14"/>
      <c r="AN126" s="14"/>
      <c r="AO126" s="14"/>
      <c r="AP126" s="22">
        <f t="shared" si="10"/>
        <v>7.65</v>
      </c>
      <c r="AQ126" s="38">
        <v>0</v>
      </c>
    </row>
    <row r="127" spans="1:43" s="13" customFormat="1">
      <c r="A127" s="4" t="s">
        <v>76</v>
      </c>
      <c r="B127" s="8">
        <v>21612</v>
      </c>
      <c r="C127" s="4" t="s">
        <v>89</v>
      </c>
      <c r="D127" s="4" t="s">
        <v>114</v>
      </c>
      <c r="E127" s="21">
        <v>41710</v>
      </c>
      <c r="F127" s="4" t="s">
        <v>149</v>
      </c>
      <c r="G127" s="4" t="s">
        <v>173</v>
      </c>
      <c r="H127" s="14"/>
      <c r="I127" s="14"/>
      <c r="J127" s="4" t="s">
        <v>177</v>
      </c>
      <c r="K127" s="4" t="s">
        <v>286</v>
      </c>
      <c r="L127" s="14"/>
      <c r="M127" s="14"/>
      <c r="N127" s="4" t="s">
        <v>396</v>
      </c>
      <c r="O127" s="4" t="s">
        <v>524</v>
      </c>
      <c r="P127" s="14"/>
      <c r="Q127" s="14"/>
      <c r="R127" s="4"/>
      <c r="S127" s="27">
        <v>1</v>
      </c>
      <c r="T127" s="27">
        <v>0</v>
      </c>
      <c r="U127" s="27">
        <v>1</v>
      </c>
      <c r="V127" s="5"/>
      <c r="W127" s="5"/>
      <c r="X127" s="32" t="str">
        <f t="shared" si="6"/>
        <v>02</v>
      </c>
      <c r="Y127" s="4" t="s">
        <v>13</v>
      </c>
      <c r="Z127" s="22">
        <v>22.990000000000002</v>
      </c>
      <c r="AA127" s="33" t="str">
        <f t="shared" si="7"/>
        <v>01</v>
      </c>
      <c r="AB127" s="4" t="s">
        <v>12</v>
      </c>
      <c r="AC127" s="23">
        <v>0.55000000000000004</v>
      </c>
      <c r="AD127" s="22">
        <f t="shared" si="8"/>
        <v>10.35</v>
      </c>
      <c r="AE127" s="22">
        <f t="shared" si="9"/>
        <v>0</v>
      </c>
      <c r="AF127" s="22">
        <v>10.35</v>
      </c>
      <c r="AG127" s="14"/>
      <c r="AH127" s="14"/>
      <c r="AI127" s="14"/>
      <c r="AJ127" s="14"/>
      <c r="AK127" s="14"/>
      <c r="AL127" s="14"/>
      <c r="AM127" s="14"/>
      <c r="AN127" s="14"/>
      <c r="AO127" s="14"/>
      <c r="AP127" s="22">
        <f t="shared" si="10"/>
        <v>10.35</v>
      </c>
      <c r="AQ127" s="38">
        <v>0</v>
      </c>
    </row>
    <row r="128" spans="1:43" s="13" customFormat="1">
      <c r="A128" s="4" t="s">
        <v>76</v>
      </c>
      <c r="B128" s="8">
        <v>21718</v>
      </c>
      <c r="C128" s="4" t="s">
        <v>81</v>
      </c>
      <c r="D128" s="4" t="s">
        <v>106</v>
      </c>
      <c r="E128" s="21">
        <v>41708</v>
      </c>
      <c r="F128" s="4" t="s">
        <v>131</v>
      </c>
      <c r="G128" s="4" t="s">
        <v>173</v>
      </c>
      <c r="H128" s="14"/>
      <c r="I128" s="14"/>
      <c r="J128" s="4" t="s">
        <v>177</v>
      </c>
      <c r="K128" s="4" t="s">
        <v>279</v>
      </c>
      <c r="L128" s="14"/>
      <c r="M128" s="14"/>
      <c r="N128" s="4" t="s">
        <v>433</v>
      </c>
      <c r="O128" s="4" t="s">
        <v>500</v>
      </c>
      <c r="P128" s="14"/>
      <c r="Q128" s="14"/>
      <c r="R128" s="4"/>
      <c r="S128" s="27">
        <v>1</v>
      </c>
      <c r="T128" s="27">
        <v>0</v>
      </c>
      <c r="U128" s="27">
        <v>1</v>
      </c>
      <c r="V128" s="5"/>
      <c r="W128" s="5"/>
      <c r="X128" s="32" t="str">
        <f t="shared" si="6"/>
        <v>02</v>
      </c>
      <c r="Y128" s="4" t="s">
        <v>13</v>
      </c>
      <c r="Z128" s="22">
        <v>29.990000000000002</v>
      </c>
      <c r="AA128" s="33" t="str">
        <f t="shared" si="7"/>
        <v>01</v>
      </c>
      <c r="AB128" s="4" t="s">
        <v>12</v>
      </c>
      <c r="AC128" s="23">
        <v>0.55000000000000004</v>
      </c>
      <c r="AD128" s="22">
        <f t="shared" si="8"/>
        <v>13.5</v>
      </c>
      <c r="AE128" s="22">
        <f t="shared" si="9"/>
        <v>0</v>
      </c>
      <c r="AF128" s="22">
        <v>13.5</v>
      </c>
      <c r="AG128" s="14"/>
      <c r="AH128" s="14"/>
      <c r="AI128" s="14"/>
      <c r="AJ128" s="14"/>
      <c r="AK128" s="14"/>
      <c r="AL128" s="14"/>
      <c r="AM128" s="14"/>
      <c r="AN128" s="14"/>
      <c r="AO128" s="14"/>
      <c r="AP128" s="22">
        <f t="shared" si="10"/>
        <v>13.5</v>
      </c>
      <c r="AQ128" s="38">
        <v>0</v>
      </c>
    </row>
    <row r="129" spans="1:43" s="13" customFormat="1">
      <c r="A129" s="4" t="s">
        <v>76</v>
      </c>
      <c r="B129" s="8">
        <v>21962</v>
      </c>
      <c r="C129" s="4" t="s">
        <v>78</v>
      </c>
      <c r="D129" s="4" t="s">
        <v>103</v>
      </c>
      <c r="E129" s="21">
        <v>41712</v>
      </c>
      <c r="F129" s="4" t="s">
        <v>146</v>
      </c>
      <c r="G129" s="4" t="s">
        <v>173</v>
      </c>
      <c r="H129" s="14"/>
      <c r="I129" s="14"/>
      <c r="J129" s="4" t="s">
        <v>177</v>
      </c>
      <c r="K129" s="4" t="s">
        <v>287</v>
      </c>
      <c r="L129" s="14"/>
      <c r="M129" s="14"/>
      <c r="N129" s="4" t="s">
        <v>440</v>
      </c>
      <c r="O129" s="4" t="s">
        <v>577</v>
      </c>
      <c r="P129" s="14"/>
      <c r="Q129" s="14"/>
      <c r="R129" s="4"/>
      <c r="S129" s="27">
        <v>1</v>
      </c>
      <c r="T129" s="27">
        <v>0</v>
      </c>
      <c r="U129" s="27">
        <v>1</v>
      </c>
      <c r="V129" s="5"/>
      <c r="W129" s="5"/>
      <c r="X129" s="32" t="str">
        <f t="shared" si="6"/>
        <v>02</v>
      </c>
      <c r="Y129" s="4" t="s">
        <v>13</v>
      </c>
      <c r="Z129" s="22">
        <v>19.990000000000002</v>
      </c>
      <c r="AA129" s="33" t="str">
        <f t="shared" si="7"/>
        <v>01</v>
      </c>
      <c r="AB129" s="4" t="s">
        <v>12</v>
      </c>
      <c r="AC129" s="23">
        <v>0.55000000000000004</v>
      </c>
      <c r="AD129" s="22">
        <f t="shared" si="8"/>
        <v>9</v>
      </c>
      <c r="AE129" s="22">
        <f t="shared" si="9"/>
        <v>0</v>
      </c>
      <c r="AF129" s="22">
        <v>9</v>
      </c>
      <c r="AG129" s="14"/>
      <c r="AH129" s="14"/>
      <c r="AI129" s="14"/>
      <c r="AJ129" s="14"/>
      <c r="AK129" s="14"/>
      <c r="AL129" s="14"/>
      <c r="AM129" s="14"/>
      <c r="AN129" s="14"/>
      <c r="AO129" s="14"/>
      <c r="AP129" s="22">
        <f t="shared" si="10"/>
        <v>9</v>
      </c>
      <c r="AQ129" s="38">
        <v>0</v>
      </c>
    </row>
    <row r="130" spans="1:43" s="13" customFormat="1">
      <c r="A130" s="4" t="s">
        <v>76</v>
      </c>
      <c r="B130" s="8">
        <v>22035</v>
      </c>
      <c r="C130" s="4" t="s">
        <v>79</v>
      </c>
      <c r="D130" s="4" t="s">
        <v>104</v>
      </c>
      <c r="E130" s="21">
        <v>41725</v>
      </c>
      <c r="F130" s="4" t="s">
        <v>129</v>
      </c>
      <c r="G130" s="4" t="s">
        <v>173</v>
      </c>
      <c r="H130" s="14"/>
      <c r="I130" s="14"/>
      <c r="J130" s="4" t="s">
        <v>177</v>
      </c>
      <c r="K130" s="4" t="s">
        <v>288</v>
      </c>
      <c r="L130" s="14"/>
      <c r="M130" s="14"/>
      <c r="N130" s="4" t="s">
        <v>441</v>
      </c>
      <c r="O130" s="4" t="s">
        <v>578</v>
      </c>
      <c r="P130" s="14"/>
      <c r="Q130" s="14"/>
      <c r="R130" s="4"/>
      <c r="S130" s="27">
        <v>1</v>
      </c>
      <c r="T130" s="27">
        <v>0</v>
      </c>
      <c r="U130" s="27">
        <v>1</v>
      </c>
      <c r="V130" s="5"/>
      <c r="W130" s="5"/>
      <c r="X130" s="32" t="str">
        <f t="shared" si="6"/>
        <v>02</v>
      </c>
      <c r="Y130" s="4" t="s">
        <v>13</v>
      </c>
      <c r="Z130" s="22">
        <v>133.94999999999999</v>
      </c>
      <c r="AA130" s="33" t="str">
        <f t="shared" si="7"/>
        <v>01</v>
      </c>
      <c r="AB130" s="4" t="s">
        <v>12</v>
      </c>
      <c r="AC130" s="23">
        <v>0.35</v>
      </c>
      <c r="AD130" s="22">
        <f t="shared" si="8"/>
        <v>87.070000000000007</v>
      </c>
      <c r="AE130" s="22">
        <f t="shared" si="9"/>
        <v>0</v>
      </c>
      <c r="AF130" s="22">
        <v>87.070000000000007</v>
      </c>
      <c r="AG130" s="14"/>
      <c r="AH130" s="14"/>
      <c r="AI130" s="14"/>
      <c r="AJ130" s="14"/>
      <c r="AK130" s="14"/>
      <c r="AL130" s="14"/>
      <c r="AM130" s="14"/>
      <c r="AN130" s="14"/>
      <c r="AO130" s="14"/>
      <c r="AP130" s="22">
        <f t="shared" si="10"/>
        <v>87.070000000000007</v>
      </c>
      <c r="AQ130" s="38">
        <v>0</v>
      </c>
    </row>
    <row r="131" spans="1:43" s="13" customFormat="1">
      <c r="A131" s="4" t="s">
        <v>76</v>
      </c>
      <c r="B131" s="8">
        <v>22297</v>
      </c>
      <c r="C131" s="4" t="s">
        <v>80</v>
      </c>
      <c r="D131" s="4" t="s">
        <v>105</v>
      </c>
      <c r="E131" s="21">
        <v>41711</v>
      </c>
      <c r="F131" s="4" t="s">
        <v>134</v>
      </c>
      <c r="G131" s="4" t="s">
        <v>173</v>
      </c>
      <c r="H131" s="14"/>
      <c r="I131" s="14"/>
      <c r="J131" s="4" t="s">
        <v>177</v>
      </c>
      <c r="K131" s="4" t="s">
        <v>289</v>
      </c>
      <c r="L131" s="14"/>
      <c r="M131" s="14"/>
      <c r="N131" s="4" t="s">
        <v>442</v>
      </c>
      <c r="O131" s="4" t="s">
        <v>579</v>
      </c>
      <c r="P131" s="14"/>
      <c r="Q131" s="14"/>
      <c r="R131" s="4"/>
      <c r="S131" s="27">
        <v>1</v>
      </c>
      <c r="T131" s="27">
        <v>0</v>
      </c>
      <c r="U131" s="27">
        <v>1</v>
      </c>
      <c r="V131" s="5"/>
      <c r="W131" s="5"/>
      <c r="X131" s="32" t="str">
        <f t="shared" si="6"/>
        <v>02</v>
      </c>
      <c r="Y131" s="4" t="s">
        <v>13</v>
      </c>
      <c r="Z131" s="22">
        <v>95</v>
      </c>
      <c r="AA131" s="33" t="str">
        <f t="shared" si="7"/>
        <v>01</v>
      </c>
      <c r="AB131" s="4" t="s">
        <v>12</v>
      </c>
      <c r="AC131" s="23">
        <v>0.55000000000000004</v>
      </c>
      <c r="AD131" s="22">
        <f t="shared" si="8"/>
        <v>42.75</v>
      </c>
      <c r="AE131" s="22">
        <f t="shared" si="9"/>
        <v>0</v>
      </c>
      <c r="AF131" s="22">
        <v>42.75</v>
      </c>
      <c r="AG131" s="14"/>
      <c r="AH131" s="14"/>
      <c r="AI131" s="14"/>
      <c r="AJ131" s="14"/>
      <c r="AK131" s="14"/>
      <c r="AL131" s="14"/>
      <c r="AM131" s="14"/>
      <c r="AN131" s="14"/>
      <c r="AO131" s="14"/>
      <c r="AP131" s="22">
        <f t="shared" si="10"/>
        <v>42.75</v>
      </c>
      <c r="AQ131" s="38">
        <v>0</v>
      </c>
    </row>
    <row r="132" spans="1:43" s="13" customFormat="1">
      <c r="A132" s="4" t="s">
        <v>76</v>
      </c>
      <c r="B132" s="8">
        <v>22309</v>
      </c>
      <c r="C132" s="4" t="s">
        <v>88</v>
      </c>
      <c r="D132" s="4" t="s">
        <v>113</v>
      </c>
      <c r="E132" s="21">
        <v>41726</v>
      </c>
      <c r="F132" s="4" t="s">
        <v>160</v>
      </c>
      <c r="G132" s="4" t="s">
        <v>173</v>
      </c>
      <c r="H132" s="14"/>
      <c r="I132" s="14"/>
      <c r="J132" s="4" t="s">
        <v>177</v>
      </c>
      <c r="K132" s="4" t="s">
        <v>290</v>
      </c>
      <c r="L132" s="14"/>
      <c r="M132" s="14"/>
      <c r="N132" s="4" t="s">
        <v>443</v>
      </c>
      <c r="O132" s="4" t="s">
        <v>580</v>
      </c>
      <c r="P132" s="14"/>
      <c r="Q132" s="14"/>
      <c r="R132" s="4"/>
      <c r="S132" s="27">
        <v>1</v>
      </c>
      <c r="T132" s="27">
        <v>0</v>
      </c>
      <c r="U132" s="27">
        <v>1</v>
      </c>
      <c r="V132" s="5"/>
      <c r="W132" s="5"/>
      <c r="X132" s="32" t="str">
        <f t="shared" si="6"/>
        <v>02</v>
      </c>
      <c r="Y132" s="4" t="s">
        <v>13</v>
      </c>
      <c r="Z132" s="22">
        <v>15.950000000000001</v>
      </c>
      <c r="AA132" s="33" t="str">
        <f t="shared" si="7"/>
        <v>01</v>
      </c>
      <c r="AB132" s="4" t="s">
        <v>12</v>
      </c>
      <c r="AC132" s="23">
        <v>0.55000000000000004</v>
      </c>
      <c r="AD132" s="22">
        <f t="shared" si="8"/>
        <v>7.18</v>
      </c>
      <c r="AE132" s="22">
        <f t="shared" si="9"/>
        <v>0</v>
      </c>
      <c r="AF132" s="22">
        <v>7.18</v>
      </c>
      <c r="AG132" s="14"/>
      <c r="AH132" s="14"/>
      <c r="AI132" s="14"/>
      <c r="AJ132" s="14"/>
      <c r="AK132" s="14"/>
      <c r="AL132" s="14"/>
      <c r="AM132" s="14"/>
      <c r="AN132" s="14"/>
      <c r="AO132" s="14"/>
      <c r="AP132" s="22">
        <f t="shared" si="10"/>
        <v>7.18</v>
      </c>
      <c r="AQ132" s="38">
        <v>0</v>
      </c>
    </row>
    <row r="133" spans="1:43" s="13" customFormat="1">
      <c r="A133" s="4" t="s">
        <v>76</v>
      </c>
      <c r="B133" s="8">
        <v>22458</v>
      </c>
      <c r="C133" s="4" t="s">
        <v>81</v>
      </c>
      <c r="D133" s="4" t="s">
        <v>106</v>
      </c>
      <c r="E133" s="21">
        <v>41708</v>
      </c>
      <c r="F133" s="4" t="s">
        <v>131</v>
      </c>
      <c r="G133" s="4" t="s">
        <v>173</v>
      </c>
      <c r="H133" s="14"/>
      <c r="I133" s="14"/>
      <c r="J133" s="4" t="s">
        <v>177</v>
      </c>
      <c r="K133" s="4" t="s">
        <v>291</v>
      </c>
      <c r="L133" s="14"/>
      <c r="M133" s="14"/>
      <c r="N133" s="4" t="s">
        <v>388</v>
      </c>
      <c r="O133" s="4" t="s">
        <v>531</v>
      </c>
      <c r="P133" s="14"/>
      <c r="Q133" s="14"/>
      <c r="R133" s="4"/>
      <c r="S133" s="27">
        <v>1</v>
      </c>
      <c r="T133" s="27">
        <v>0</v>
      </c>
      <c r="U133" s="27">
        <v>1</v>
      </c>
      <c r="V133" s="5"/>
      <c r="W133" s="5"/>
      <c r="X133" s="32" t="str">
        <f t="shared" si="6"/>
        <v>02</v>
      </c>
      <c r="Y133" s="4" t="s">
        <v>13</v>
      </c>
      <c r="Z133" s="22">
        <v>29.990000000000002</v>
      </c>
      <c r="AA133" s="33" t="str">
        <f t="shared" si="7"/>
        <v>01</v>
      </c>
      <c r="AB133" s="4" t="s">
        <v>12</v>
      </c>
      <c r="AC133" s="23">
        <v>0.55000000000000004</v>
      </c>
      <c r="AD133" s="22">
        <f t="shared" si="8"/>
        <v>13.5</v>
      </c>
      <c r="AE133" s="22">
        <f t="shared" si="9"/>
        <v>0</v>
      </c>
      <c r="AF133" s="22">
        <v>13.5</v>
      </c>
      <c r="AG133" s="14"/>
      <c r="AH133" s="14"/>
      <c r="AI133" s="14"/>
      <c r="AJ133" s="14"/>
      <c r="AK133" s="14"/>
      <c r="AL133" s="14"/>
      <c r="AM133" s="14"/>
      <c r="AN133" s="14"/>
      <c r="AO133" s="14"/>
      <c r="AP133" s="22">
        <f t="shared" si="10"/>
        <v>13.5</v>
      </c>
      <c r="AQ133" s="38">
        <v>0</v>
      </c>
    </row>
    <row r="134" spans="1:43" s="13" customFormat="1">
      <c r="A134" s="4" t="s">
        <v>76</v>
      </c>
      <c r="B134" s="8">
        <v>22821</v>
      </c>
      <c r="C134" s="4" t="s">
        <v>79</v>
      </c>
      <c r="D134" s="4" t="s">
        <v>104</v>
      </c>
      <c r="E134" s="21">
        <v>41725</v>
      </c>
      <c r="F134" s="4" t="s">
        <v>129</v>
      </c>
      <c r="G134" s="4" t="s">
        <v>173</v>
      </c>
      <c r="H134" s="14"/>
      <c r="I134" s="14"/>
      <c r="J134" s="4" t="s">
        <v>177</v>
      </c>
      <c r="K134" s="4" t="s">
        <v>292</v>
      </c>
      <c r="L134" s="14"/>
      <c r="M134" s="14"/>
      <c r="N134" s="4" t="s">
        <v>444</v>
      </c>
      <c r="O134" s="4" t="s">
        <v>581</v>
      </c>
      <c r="P134" s="14"/>
      <c r="Q134" s="14"/>
      <c r="R134" s="4"/>
      <c r="S134" s="27">
        <v>1</v>
      </c>
      <c r="T134" s="27">
        <v>0</v>
      </c>
      <c r="U134" s="27">
        <v>1</v>
      </c>
      <c r="V134" s="5"/>
      <c r="W134" s="5"/>
      <c r="X134" s="32" t="str">
        <f t="shared" si="6"/>
        <v>02</v>
      </c>
      <c r="Y134" s="4" t="s">
        <v>13</v>
      </c>
      <c r="Z134" s="22">
        <v>119.95</v>
      </c>
      <c r="AA134" s="33" t="str">
        <f t="shared" si="7"/>
        <v>01</v>
      </c>
      <c r="AB134" s="4" t="s">
        <v>12</v>
      </c>
      <c r="AC134" s="23">
        <v>0.35</v>
      </c>
      <c r="AD134" s="22">
        <f t="shared" si="8"/>
        <v>77.97</v>
      </c>
      <c r="AE134" s="22">
        <f t="shared" si="9"/>
        <v>0</v>
      </c>
      <c r="AF134" s="22">
        <v>77.97</v>
      </c>
      <c r="AG134" s="14"/>
      <c r="AH134" s="14"/>
      <c r="AI134" s="14"/>
      <c r="AJ134" s="14"/>
      <c r="AK134" s="14"/>
      <c r="AL134" s="14"/>
      <c r="AM134" s="14"/>
      <c r="AN134" s="14"/>
      <c r="AO134" s="14"/>
      <c r="AP134" s="22">
        <f t="shared" si="10"/>
        <v>77.97</v>
      </c>
      <c r="AQ134" s="38">
        <v>0</v>
      </c>
    </row>
    <row r="135" spans="1:43" s="13" customFormat="1">
      <c r="A135" s="4" t="s">
        <v>76</v>
      </c>
      <c r="B135" s="8">
        <v>23789</v>
      </c>
      <c r="C135" s="4" t="s">
        <v>82</v>
      </c>
      <c r="D135" s="4" t="s">
        <v>107</v>
      </c>
      <c r="E135" s="21">
        <v>41711</v>
      </c>
      <c r="F135" s="4" t="s">
        <v>135</v>
      </c>
      <c r="G135" s="4" t="s">
        <v>173</v>
      </c>
      <c r="H135" s="14"/>
      <c r="I135" s="14"/>
      <c r="J135" s="4" t="s">
        <v>177</v>
      </c>
      <c r="K135" s="4" t="s">
        <v>293</v>
      </c>
      <c r="L135" s="14"/>
      <c r="M135" s="14"/>
      <c r="N135" s="4" t="s">
        <v>434</v>
      </c>
      <c r="O135" s="4" t="s">
        <v>534</v>
      </c>
      <c r="P135" s="14"/>
      <c r="Q135" s="14"/>
      <c r="R135" s="4"/>
      <c r="S135" s="27">
        <v>3</v>
      </c>
      <c r="T135" s="27">
        <v>0</v>
      </c>
      <c r="U135" s="27">
        <v>3</v>
      </c>
      <c r="V135" s="5"/>
      <c r="W135" s="5"/>
      <c r="X135" s="32" t="str">
        <f t="shared" si="6"/>
        <v>02</v>
      </c>
      <c r="Y135" s="4" t="s">
        <v>13</v>
      </c>
      <c r="Z135" s="22">
        <v>24.990000000000002</v>
      </c>
      <c r="AA135" s="33" t="str">
        <f t="shared" si="7"/>
        <v>01</v>
      </c>
      <c r="AB135" s="4" t="s">
        <v>12</v>
      </c>
      <c r="AC135" s="23">
        <v>0.55000000000000004</v>
      </c>
      <c r="AD135" s="22">
        <f t="shared" si="8"/>
        <v>33.75</v>
      </c>
      <c r="AE135" s="22">
        <f t="shared" si="9"/>
        <v>0</v>
      </c>
      <c r="AF135" s="22">
        <v>33.75</v>
      </c>
      <c r="AG135" s="14"/>
      <c r="AH135" s="14"/>
      <c r="AI135" s="14"/>
      <c r="AJ135" s="14"/>
      <c r="AK135" s="14"/>
      <c r="AL135" s="14"/>
      <c r="AM135" s="14"/>
      <c r="AN135" s="14"/>
      <c r="AO135" s="14"/>
      <c r="AP135" s="22">
        <f t="shared" si="10"/>
        <v>33.75</v>
      </c>
      <c r="AQ135" s="38">
        <v>0</v>
      </c>
    </row>
    <row r="136" spans="1:43" s="13" customFormat="1">
      <c r="A136" s="4" t="s">
        <v>76</v>
      </c>
      <c r="B136" s="8">
        <v>24058</v>
      </c>
      <c r="C136" s="4" t="s">
        <v>80</v>
      </c>
      <c r="D136" s="4" t="s">
        <v>105</v>
      </c>
      <c r="E136" s="21">
        <v>41702</v>
      </c>
      <c r="F136" s="4" t="s">
        <v>130</v>
      </c>
      <c r="G136" s="4" t="s">
        <v>173</v>
      </c>
      <c r="H136" s="14"/>
      <c r="I136" s="14"/>
      <c r="J136" s="4" t="s">
        <v>177</v>
      </c>
      <c r="K136" s="4" t="s">
        <v>294</v>
      </c>
      <c r="L136" s="14"/>
      <c r="M136" s="14"/>
      <c r="N136" s="4" t="s">
        <v>445</v>
      </c>
      <c r="O136" s="4" t="s">
        <v>582</v>
      </c>
      <c r="P136" s="14"/>
      <c r="Q136" s="14"/>
      <c r="R136" s="4"/>
      <c r="S136" s="27">
        <v>1</v>
      </c>
      <c r="T136" s="27">
        <v>0</v>
      </c>
      <c r="U136" s="27">
        <v>1</v>
      </c>
      <c r="V136" s="5"/>
      <c r="W136" s="5"/>
      <c r="X136" s="32" t="str">
        <f t="shared" ref="X136:X196" si="11">+$I$2</f>
        <v>02</v>
      </c>
      <c r="Y136" s="4" t="s">
        <v>13</v>
      </c>
      <c r="Z136" s="22">
        <v>49.99</v>
      </c>
      <c r="AA136" s="33" t="str">
        <f t="shared" ref="AA136:AA196" si="12">+$G$2</f>
        <v>01</v>
      </c>
      <c r="AB136" s="4" t="s">
        <v>12</v>
      </c>
      <c r="AC136" s="23">
        <v>0.55000000000000004</v>
      </c>
      <c r="AD136" s="22">
        <f t="shared" ref="AD136:AD196" si="13">IF(AF136="",0,AF136+AE136)</f>
        <v>22.5</v>
      </c>
      <c r="AE136" s="22">
        <f t="shared" ref="AE136:AE196" si="14">IF(T136=0,0,-1*AF136)</f>
        <v>0</v>
      </c>
      <c r="AF136" s="22">
        <v>22.5</v>
      </c>
      <c r="AG136" s="14"/>
      <c r="AH136" s="14"/>
      <c r="AI136" s="14"/>
      <c r="AJ136" s="14"/>
      <c r="AK136" s="14"/>
      <c r="AL136" s="14"/>
      <c r="AM136" s="14"/>
      <c r="AN136" s="14"/>
      <c r="AO136" s="14"/>
      <c r="AP136" s="22">
        <f t="shared" ref="AP136:AP196" si="15">+AF136</f>
        <v>22.5</v>
      </c>
      <c r="AQ136" s="38">
        <v>0</v>
      </c>
    </row>
    <row r="137" spans="1:43" s="13" customFormat="1">
      <c r="A137" s="4" t="s">
        <v>76</v>
      </c>
      <c r="B137" s="8">
        <v>24357</v>
      </c>
      <c r="C137" s="4" t="s">
        <v>79</v>
      </c>
      <c r="D137" s="4" t="s">
        <v>104</v>
      </c>
      <c r="E137" s="21">
        <v>41725</v>
      </c>
      <c r="F137" s="4" t="s">
        <v>129</v>
      </c>
      <c r="G137" s="4" t="s">
        <v>173</v>
      </c>
      <c r="H137" s="14"/>
      <c r="I137" s="14"/>
      <c r="J137" s="4" t="s">
        <v>177</v>
      </c>
      <c r="K137" s="4" t="s">
        <v>295</v>
      </c>
      <c r="L137" s="14"/>
      <c r="M137" s="14"/>
      <c r="N137" s="4" t="s">
        <v>446</v>
      </c>
      <c r="O137" s="4" t="s">
        <v>583</v>
      </c>
      <c r="P137" s="14"/>
      <c r="Q137" s="14"/>
      <c r="R137" s="4"/>
      <c r="S137" s="27">
        <v>1</v>
      </c>
      <c r="T137" s="27">
        <v>0</v>
      </c>
      <c r="U137" s="27">
        <v>1</v>
      </c>
      <c r="V137" s="5"/>
      <c r="W137" s="5"/>
      <c r="X137" s="32" t="str">
        <f t="shared" si="11"/>
        <v>02</v>
      </c>
      <c r="Y137" s="4" t="s">
        <v>13</v>
      </c>
      <c r="Z137" s="22">
        <v>214.95000000000002</v>
      </c>
      <c r="AA137" s="33" t="str">
        <f t="shared" si="12"/>
        <v>01</v>
      </c>
      <c r="AB137" s="4" t="s">
        <v>12</v>
      </c>
      <c r="AC137" s="23">
        <v>0.35</v>
      </c>
      <c r="AD137" s="22">
        <f t="shared" si="13"/>
        <v>139.72</v>
      </c>
      <c r="AE137" s="22">
        <f t="shared" si="14"/>
        <v>0</v>
      </c>
      <c r="AF137" s="22">
        <v>139.72</v>
      </c>
      <c r="AG137" s="14"/>
      <c r="AH137" s="14"/>
      <c r="AI137" s="14"/>
      <c r="AJ137" s="14"/>
      <c r="AK137" s="14"/>
      <c r="AL137" s="14"/>
      <c r="AM137" s="14"/>
      <c r="AN137" s="14"/>
      <c r="AO137" s="14"/>
      <c r="AP137" s="22">
        <f t="shared" si="15"/>
        <v>139.72</v>
      </c>
      <c r="AQ137" s="38">
        <v>0</v>
      </c>
    </row>
    <row r="138" spans="1:43" s="13" customFormat="1">
      <c r="A138" s="4" t="s">
        <v>76</v>
      </c>
      <c r="B138" s="8">
        <v>24425</v>
      </c>
      <c r="C138" s="4" t="s">
        <v>88</v>
      </c>
      <c r="D138" s="4" t="s">
        <v>113</v>
      </c>
      <c r="E138" s="21">
        <v>41704</v>
      </c>
      <c r="F138" s="4" t="s">
        <v>147</v>
      </c>
      <c r="G138" s="4" t="s">
        <v>173</v>
      </c>
      <c r="H138" s="14"/>
      <c r="I138" s="14"/>
      <c r="J138" s="4" t="s">
        <v>177</v>
      </c>
      <c r="K138" s="4" t="s">
        <v>296</v>
      </c>
      <c r="L138" s="14"/>
      <c r="M138" s="14"/>
      <c r="N138" s="4" t="s">
        <v>447</v>
      </c>
      <c r="O138" s="4" t="s">
        <v>584</v>
      </c>
      <c r="P138" s="14"/>
      <c r="Q138" s="14"/>
      <c r="R138" s="4"/>
      <c r="S138" s="27">
        <v>1</v>
      </c>
      <c r="T138" s="27">
        <v>0</v>
      </c>
      <c r="U138" s="27">
        <v>1</v>
      </c>
      <c r="V138" s="5"/>
      <c r="W138" s="5"/>
      <c r="X138" s="32" t="str">
        <f t="shared" si="11"/>
        <v>02</v>
      </c>
      <c r="Y138" s="4" t="s">
        <v>13</v>
      </c>
      <c r="Z138" s="22">
        <v>61</v>
      </c>
      <c r="AA138" s="33" t="str">
        <f t="shared" si="12"/>
        <v>01</v>
      </c>
      <c r="AB138" s="4" t="s">
        <v>12</v>
      </c>
      <c r="AC138" s="23">
        <v>0.35</v>
      </c>
      <c r="AD138" s="22">
        <f t="shared" si="13"/>
        <v>39.65</v>
      </c>
      <c r="AE138" s="22">
        <f t="shared" si="14"/>
        <v>0</v>
      </c>
      <c r="AF138" s="22">
        <v>39.65</v>
      </c>
      <c r="AG138" s="14"/>
      <c r="AH138" s="14"/>
      <c r="AI138" s="14"/>
      <c r="AJ138" s="14"/>
      <c r="AK138" s="14"/>
      <c r="AL138" s="14"/>
      <c r="AM138" s="14"/>
      <c r="AN138" s="14"/>
      <c r="AO138" s="14"/>
      <c r="AP138" s="22">
        <f t="shared" si="15"/>
        <v>39.65</v>
      </c>
      <c r="AQ138" s="38">
        <v>0</v>
      </c>
    </row>
    <row r="139" spans="1:43" s="13" customFormat="1">
      <c r="A139" s="4" t="s">
        <v>76</v>
      </c>
      <c r="B139" s="8">
        <v>24622</v>
      </c>
      <c r="C139" s="4" t="s">
        <v>80</v>
      </c>
      <c r="D139" s="4" t="s">
        <v>105</v>
      </c>
      <c r="E139" s="21">
        <v>41702</v>
      </c>
      <c r="F139" s="4" t="s">
        <v>130</v>
      </c>
      <c r="G139" s="4" t="s">
        <v>173</v>
      </c>
      <c r="H139" s="14"/>
      <c r="I139" s="14"/>
      <c r="J139" s="4" t="s">
        <v>177</v>
      </c>
      <c r="K139" s="4" t="s">
        <v>217</v>
      </c>
      <c r="L139" s="14"/>
      <c r="M139" s="14"/>
      <c r="N139" s="4" t="s">
        <v>369</v>
      </c>
      <c r="O139" s="4" t="s">
        <v>513</v>
      </c>
      <c r="P139" s="14"/>
      <c r="Q139" s="14"/>
      <c r="R139" s="4"/>
      <c r="S139" s="27">
        <v>1</v>
      </c>
      <c r="T139" s="27">
        <v>0</v>
      </c>
      <c r="U139" s="27">
        <v>1</v>
      </c>
      <c r="V139" s="5"/>
      <c r="W139" s="5"/>
      <c r="X139" s="32" t="str">
        <f t="shared" si="11"/>
        <v>02</v>
      </c>
      <c r="Y139" s="4" t="s">
        <v>13</v>
      </c>
      <c r="Z139" s="22">
        <v>23</v>
      </c>
      <c r="AA139" s="33" t="str">
        <f t="shared" si="12"/>
        <v>01</v>
      </c>
      <c r="AB139" s="4" t="s">
        <v>12</v>
      </c>
      <c r="AC139" s="23">
        <v>0.55000000000000004</v>
      </c>
      <c r="AD139" s="22">
        <f t="shared" si="13"/>
        <v>10.35</v>
      </c>
      <c r="AE139" s="22">
        <f t="shared" si="14"/>
        <v>0</v>
      </c>
      <c r="AF139" s="22">
        <v>10.35</v>
      </c>
      <c r="AG139" s="14"/>
      <c r="AH139" s="14"/>
      <c r="AI139" s="14"/>
      <c r="AJ139" s="14"/>
      <c r="AK139" s="14"/>
      <c r="AL139" s="14"/>
      <c r="AM139" s="14"/>
      <c r="AN139" s="14"/>
      <c r="AO139" s="14"/>
      <c r="AP139" s="22">
        <f t="shared" si="15"/>
        <v>10.35</v>
      </c>
      <c r="AQ139" s="38">
        <v>0</v>
      </c>
    </row>
    <row r="140" spans="1:43" s="13" customFormat="1">
      <c r="A140" s="4" t="s">
        <v>76</v>
      </c>
      <c r="B140" s="8">
        <v>24769</v>
      </c>
      <c r="C140" s="4" t="s">
        <v>91</v>
      </c>
      <c r="D140" s="4" t="s">
        <v>116</v>
      </c>
      <c r="E140" s="21">
        <v>41719</v>
      </c>
      <c r="F140" s="4" t="s">
        <v>152</v>
      </c>
      <c r="G140" s="4" t="s">
        <v>173</v>
      </c>
      <c r="H140" s="14"/>
      <c r="I140" s="14"/>
      <c r="J140" s="4" t="s">
        <v>177</v>
      </c>
      <c r="K140" s="4" t="s">
        <v>280</v>
      </c>
      <c r="L140" s="14"/>
      <c r="M140" s="14"/>
      <c r="N140" s="4" t="s">
        <v>434</v>
      </c>
      <c r="O140" s="4" t="s">
        <v>534</v>
      </c>
      <c r="P140" s="14"/>
      <c r="Q140" s="14"/>
      <c r="R140" s="4"/>
      <c r="S140" s="27">
        <v>1</v>
      </c>
      <c r="T140" s="27">
        <v>0</v>
      </c>
      <c r="U140" s="27">
        <v>1</v>
      </c>
      <c r="V140" s="5"/>
      <c r="W140" s="5"/>
      <c r="X140" s="32" t="str">
        <f t="shared" si="11"/>
        <v>02</v>
      </c>
      <c r="Y140" s="4" t="s">
        <v>13</v>
      </c>
      <c r="Z140" s="22">
        <v>24.990000000000002</v>
      </c>
      <c r="AA140" s="33" t="str">
        <f t="shared" si="12"/>
        <v>01</v>
      </c>
      <c r="AB140" s="4" t="s">
        <v>12</v>
      </c>
      <c r="AC140" s="23">
        <v>0.55000000000000004</v>
      </c>
      <c r="AD140" s="22">
        <f t="shared" si="13"/>
        <v>11.25</v>
      </c>
      <c r="AE140" s="22">
        <f t="shared" si="14"/>
        <v>0</v>
      </c>
      <c r="AF140" s="22">
        <v>11.25</v>
      </c>
      <c r="AG140" s="14"/>
      <c r="AH140" s="14"/>
      <c r="AI140" s="14"/>
      <c r="AJ140" s="14"/>
      <c r="AK140" s="14"/>
      <c r="AL140" s="14"/>
      <c r="AM140" s="14"/>
      <c r="AN140" s="14"/>
      <c r="AO140" s="14"/>
      <c r="AP140" s="22">
        <f t="shared" si="15"/>
        <v>11.25</v>
      </c>
      <c r="AQ140" s="38">
        <v>0</v>
      </c>
    </row>
    <row r="141" spans="1:43" s="13" customFormat="1">
      <c r="A141" s="4" t="s">
        <v>76</v>
      </c>
      <c r="B141" s="8">
        <v>24770</v>
      </c>
      <c r="C141" s="4" t="s">
        <v>91</v>
      </c>
      <c r="D141" s="4" t="s">
        <v>116</v>
      </c>
      <c r="E141" s="21">
        <v>41719</v>
      </c>
      <c r="F141" s="4" t="s">
        <v>152</v>
      </c>
      <c r="G141" s="4" t="s">
        <v>173</v>
      </c>
      <c r="H141" s="14"/>
      <c r="I141" s="14"/>
      <c r="J141" s="4" t="s">
        <v>177</v>
      </c>
      <c r="K141" s="4" t="s">
        <v>218</v>
      </c>
      <c r="L141" s="14"/>
      <c r="M141" s="14"/>
      <c r="N141" s="4" t="s">
        <v>375</v>
      </c>
      <c r="O141" s="4" t="s">
        <v>519</v>
      </c>
      <c r="P141" s="14"/>
      <c r="Q141" s="14"/>
      <c r="R141" s="4"/>
      <c r="S141" s="27">
        <v>1</v>
      </c>
      <c r="T141" s="27">
        <v>0</v>
      </c>
      <c r="U141" s="27">
        <v>1</v>
      </c>
      <c r="V141" s="5"/>
      <c r="W141" s="5"/>
      <c r="X141" s="32" t="str">
        <f t="shared" si="11"/>
        <v>02</v>
      </c>
      <c r="Y141" s="4" t="s">
        <v>13</v>
      </c>
      <c r="Z141" s="22">
        <v>19.990000000000002</v>
      </c>
      <c r="AA141" s="33" t="str">
        <f t="shared" si="12"/>
        <v>01</v>
      </c>
      <c r="AB141" s="4" t="s">
        <v>12</v>
      </c>
      <c r="AC141" s="23">
        <v>0.55000000000000004</v>
      </c>
      <c r="AD141" s="22">
        <f t="shared" si="13"/>
        <v>9</v>
      </c>
      <c r="AE141" s="22">
        <f t="shared" si="14"/>
        <v>0</v>
      </c>
      <c r="AF141" s="22">
        <v>9</v>
      </c>
      <c r="AG141" s="14"/>
      <c r="AH141" s="14"/>
      <c r="AI141" s="14"/>
      <c r="AJ141" s="14"/>
      <c r="AK141" s="14"/>
      <c r="AL141" s="14"/>
      <c r="AM141" s="14"/>
      <c r="AN141" s="14"/>
      <c r="AO141" s="14"/>
      <c r="AP141" s="22">
        <f t="shared" si="15"/>
        <v>9</v>
      </c>
      <c r="AQ141" s="38">
        <v>0</v>
      </c>
    </row>
    <row r="142" spans="1:43" s="13" customFormat="1">
      <c r="A142" s="4" t="s">
        <v>76</v>
      </c>
      <c r="B142" s="8">
        <v>24779</v>
      </c>
      <c r="C142" s="4" t="s">
        <v>88</v>
      </c>
      <c r="D142" s="4" t="s">
        <v>113</v>
      </c>
      <c r="E142" s="21">
        <v>41704</v>
      </c>
      <c r="F142" s="4" t="s">
        <v>147</v>
      </c>
      <c r="G142" s="4" t="s">
        <v>173</v>
      </c>
      <c r="H142" s="14"/>
      <c r="I142" s="14"/>
      <c r="J142" s="4" t="s">
        <v>177</v>
      </c>
      <c r="K142" s="4" t="s">
        <v>297</v>
      </c>
      <c r="L142" s="14"/>
      <c r="M142" s="14"/>
      <c r="N142" s="4" t="s">
        <v>375</v>
      </c>
      <c r="O142" s="4" t="s">
        <v>519</v>
      </c>
      <c r="P142" s="14"/>
      <c r="Q142" s="14"/>
      <c r="R142" s="4"/>
      <c r="S142" s="27">
        <v>1</v>
      </c>
      <c r="T142" s="27">
        <v>0</v>
      </c>
      <c r="U142" s="27">
        <v>1</v>
      </c>
      <c r="V142" s="5"/>
      <c r="W142" s="5"/>
      <c r="X142" s="32" t="str">
        <f t="shared" si="11"/>
        <v>02</v>
      </c>
      <c r="Y142" s="4" t="s">
        <v>13</v>
      </c>
      <c r="Z142" s="22">
        <v>19.990000000000002</v>
      </c>
      <c r="AA142" s="33" t="str">
        <f t="shared" si="12"/>
        <v>01</v>
      </c>
      <c r="AB142" s="4" t="s">
        <v>12</v>
      </c>
      <c r="AC142" s="23">
        <v>0.55000000000000004</v>
      </c>
      <c r="AD142" s="22">
        <f t="shared" si="13"/>
        <v>9</v>
      </c>
      <c r="AE142" s="22">
        <f t="shared" si="14"/>
        <v>0</v>
      </c>
      <c r="AF142" s="22">
        <v>9</v>
      </c>
      <c r="AG142" s="14"/>
      <c r="AH142" s="14"/>
      <c r="AI142" s="14"/>
      <c r="AJ142" s="14"/>
      <c r="AK142" s="14"/>
      <c r="AL142" s="14"/>
      <c r="AM142" s="14"/>
      <c r="AN142" s="14"/>
      <c r="AO142" s="14"/>
      <c r="AP142" s="22">
        <f t="shared" si="15"/>
        <v>9</v>
      </c>
      <c r="AQ142" s="38">
        <v>0</v>
      </c>
    </row>
    <row r="143" spans="1:43" s="13" customFormat="1">
      <c r="A143" s="4" t="s">
        <v>76</v>
      </c>
      <c r="B143" s="8">
        <v>24959</v>
      </c>
      <c r="C143" s="4" t="s">
        <v>78</v>
      </c>
      <c r="D143" s="4" t="s">
        <v>103</v>
      </c>
      <c r="E143" s="21">
        <v>41708</v>
      </c>
      <c r="F143" s="4" t="s">
        <v>141</v>
      </c>
      <c r="G143" s="4" t="s">
        <v>173</v>
      </c>
      <c r="H143" s="14"/>
      <c r="I143" s="14"/>
      <c r="J143" s="4" t="s">
        <v>177</v>
      </c>
      <c r="K143" s="4" t="s">
        <v>236</v>
      </c>
      <c r="L143" s="14"/>
      <c r="M143" s="14"/>
      <c r="N143" s="4" t="s">
        <v>393</v>
      </c>
      <c r="O143" s="4" t="s">
        <v>536</v>
      </c>
      <c r="P143" s="14"/>
      <c r="Q143" s="14"/>
      <c r="R143" s="4"/>
      <c r="S143" s="27">
        <v>1</v>
      </c>
      <c r="T143" s="27">
        <v>0</v>
      </c>
      <c r="U143" s="27">
        <v>1</v>
      </c>
      <c r="V143" s="5"/>
      <c r="W143" s="5"/>
      <c r="X143" s="32" t="str">
        <f t="shared" si="11"/>
        <v>02</v>
      </c>
      <c r="Y143" s="4" t="s">
        <v>13</v>
      </c>
      <c r="Z143" s="22">
        <v>22.990000000000002</v>
      </c>
      <c r="AA143" s="33" t="str">
        <f t="shared" si="12"/>
        <v>01</v>
      </c>
      <c r="AB143" s="4" t="s">
        <v>12</v>
      </c>
      <c r="AC143" s="23">
        <v>0.55000000000000004</v>
      </c>
      <c r="AD143" s="22">
        <f t="shared" si="13"/>
        <v>10.35</v>
      </c>
      <c r="AE143" s="22">
        <f t="shared" si="14"/>
        <v>0</v>
      </c>
      <c r="AF143" s="22">
        <v>10.35</v>
      </c>
      <c r="AG143" s="14"/>
      <c r="AH143" s="14"/>
      <c r="AI143" s="14"/>
      <c r="AJ143" s="14"/>
      <c r="AK143" s="14"/>
      <c r="AL143" s="14"/>
      <c r="AM143" s="14"/>
      <c r="AN143" s="14"/>
      <c r="AO143" s="14"/>
      <c r="AP143" s="22">
        <f t="shared" si="15"/>
        <v>10.35</v>
      </c>
      <c r="AQ143" s="38">
        <v>0</v>
      </c>
    </row>
    <row r="144" spans="1:43" s="13" customFormat="1">
      <c r="A144" s="4" t="s">
        <v>76</v>
      </c>
      <c r="B144" s="8">
        <v>25431</v>
      </c>
      <c r="C144" s="4" t="s">
        <v>88</v>
      </c>
      <c r="D144" s="4" t="s">
        <v>113</v>
      </c>
      <c r="E144" s="21">
        <v>41704</v>
      </c>
      <c r="F144" s="4" t="s">
        <v>147</v>
      </c>
      <c r="G144" s="4" t="s">
        <v>173</v>
      </c>
      <c r="H144" s="14"/>
      <c r="I144" s="14"/>
      <c r="J144" s="4" t="s">
        <v>177</v>
      </c>
      <c r="K144" s="4" t="s">
        <v>298</v>
      </c>
      <c r="L144" s="14"/>
      <c r="M144" s="14"/>
      <c r="N144" s="4" t="s">
        <v>421</v>
      </c>
      <c r="O144" s="4" t="s">
        <v>562</v>
      </c>
      <c r="P144" s="14"/>
      <c r="Q144" s="14"/>
      <c r="R144" s="4"/>
      <c r="S144" s="27">
        <v>1</v>
      </c>
      <c r="T144" s="27">
        <v>0</v>
      </c>
      <c r="U144" s="27">
        <v>1</v>
      </c>
      <c r="V144" s="5"/>
      <c r="W144" s="5"/>
      <c r="X144" s="32" t="str">
        <f t="shared" si="11"/>
        <v>02</v>
      </c>
      <c r="Y144" s="4" t="s">
        <v>13</v>
      </c>
      <c r="Z144" s="22">
        <v>18.990000000000002</v>
      </c>
      <c r="AA144" s="33" t="str">
        <f t="shared" si="12"/>
        <v>01</v>
      </c>
      <c r="AB144" s="4" t="s">
        <v>12</v>
      </c>
      <c r="AC144" s="23">
        <v>0.55000000000000004</v>
      </c>
      <c r="AD144" s="22">
        <f t="shared" si="13"/>
        <v>8.5500000000000007</v>
      </c>
      <c r="AE144" s="22">
        <f t="shared" si="14"/>
        <v>0</v>
      </c>
      <c r="AF144" s="22">
        <v>8.5500000000000007</v>
      </c>
      <c r="AG144" s="14"/>
      <c r="AH144" s="14"/>
      <c r="AI144" s="14"/>
      <c r="AJ144" s="14"/>
      <c r="AK144" s="14"/>
      <c r="AL144" s="14"/>
      <c r="AM144" s="14"/>
      <c r="AN144" s="14"/>
      <c r="AO144" s="14"/>
      <c r="AP144" s="22">
        <f t="shared" si="15"/>
        <v>8.5500000000000007</v>
      </c>
      <c r="AQ144" s="38">
        <v>0</v>
      </c>
    </row>
    <row r="145" spans="1:43" s="13" customFormat="1">
      <c r="A145" s="4" t="s">
        <v>76</v>
      </c>
      <c r="B145" s="8">
        <v>25437</v>
      </c>
      <c r="C145" s="4" t="s">
        <v>88</v>
      </c>
      <c r="D145" s="4" t="s">
        <v>113</v>
      </c>
      <c r="E145" s="21">
        <v>41726</v>
      </c>
      <c r="F145" s="4" t="s">
        <v>160</v>
      </c>
      <c r="G145" s="4" t="s">
        <v>173</v>
      </c>
      <c r="H145" s="14"/>
      <c r="I145" s="14"/>
      <c r="J145" s="4" t="s">
        <v>177</v>
      </c>
      <c r="K145" s="4" t="s">
        <v>299</v>
      </c>
      <c r="L145" s="14"/>
      <c r="M145" s="14"/>
      <c r="N145" s="4" t="s">
        <v>448</v>
      </c>
      <c r="O145" s="4" t="s">
        <v>580</v>
      </c>
      <c r="P145" s="14"/>
      <c r="Q145" s="14"/>
      <c r="R145" s="4"/>
      <c r="S145" s="27">
        <v>1</v>
      </c>
      <c r="T145" s="27">
        <v>0</v>
      </c>
      <c r="U145" s="27">
        <v>1</v>
      </c>
      <c r="V145" s="5"/>
      <c r="W145" s="5"/>
      <c r="X145" s="32" t="str">
        <f t="shared" si="11"/>
        <v>02</v>
      </c>
      <c r="Y145" s="4" t="s">
        <v>13</v>
      </c>
      <c r="Z145" s="22">
        <v>14.950000000000001</v>
      </c>
      <c r="AA145" s="33" t="str">
        <f t="shared" si="12"/>
        <v>01</v>
      </c>
      <c r="AB145" s="4" t="s">
        <v>12</v>
      </c>
      <c r="AC145" s="23">
        <v>0.55000000000000004</v>
      </c>
      <c r="AD145" s="22">
        <f t="shared" si="13"/>
        <v>6.73</v>
      </c>
      <c r="AE145" s="22">
        <f t="shared" si="14"/>
        <v>0</v>
      </c>
      <c r="AF145" s="22">
        <v>6.73</v>
      </c>
      <c r="AG145" s="14"/>
      <c r="AH145" s="14"/>
      <c r="AI145" s="14"/>
      <c r="AJ145" s="14"/>
      <c r="AK145" s="14"/>
      <c r="AL145" s="14"/>
      <c r="AM145" s="14"/>
      <c r="AN145" s="14"/>
      <c r="AO145" s="14"/>
      <c r="AP145" s="22">
        <f t="shared" si="15"/>
        <v>6.73</v>
      </c>
      <c r="AQ145" s="38">
        <v>0</v>
      </c>
    </row>
    <row r="146" spans="1:43" s="13" customFormat="1">
      <c r="A146" s="4" t="s">
        <v>76</v>
      </c>
      <c r="B146" s="8">
        <v>25525</v>
      </c>
      <c r="C146" s="4" t="s">
        <v>81</v>
      </c>
      <c r="D146" s="4" t="s">
        <v>106</v>
      </c>
      <c r="E146" s="21">
        <v>41708</v>
      </c>
      <c r="F146" s="4" t="s">
        <v>131</v>
      </c>
      <c r="G146" s="4" t="s">
        <v>173</v>
      </c>
      <c r="H146" s="14"/>
      <c r="I146" s="14"/>
      <c r="J146" s="4" t="s">
        <v>177</v>
      </c>
      <c r="K146" s="4" t="s">
        <v>280</v>
      </c>
      <c r="L146" s="14"/>
      <c r="M146" s="14"/>
      <c r="N146" s="4" t="s">
        <v>434</v>
      </c>
      <c r="O146" s="4" t="s">
        <v>534</v>
      </c>
      <c r="P146" s="14"/>
      <c r="Q146" s="14"/>
      <c r="R146" s="4"/>
      <c r="S146" s="27">
        <v>1</v>
      </c>
      <c r="T146" s="27">
        <v>0</v>
      </c>
      <c r="U146" s="27">
        <v>1</v>
      </c>
      <c r="V146" s="5"/>
      <c r="W146" s="5"/>
      <c r="X146" s="32" t="str">
        <f t="shared" si="11"/>
        <v>02</v>
      </c>
      <c r="Y146" s="4" t="s">
        <v>13</v>
      </c>
      <c r="Z146" s="22">
        <v>12.5</v>
      </c>
      <c r="AA146" s="33" t="str">
        <f t="shared" si="12"/>
        <v>01</v>
      </c>
      <c r="AB146" s="4" t="s">
        <v>12</v>
      </c>
      <c r="AC146" s="23">
        <v>0.55000000000000004</v>
      </c>
      <c r="AD146" s="22">
        <f t="shared" si="13"/>
        <v>5.63</v>
      </c>
      <c r="AE146" s="22">
        <f t="shared" si="14"/>
        <v>0</v>
      </c>
      <c r="AF146" s="22">
        <v>5.63</v>
      </c>
      <c r="AG146" s="14"/>
      <c r="AH146" s="14"/>
      <c r="AI146" s="14"/>
      <c r="AJ146" s="14"/>
      <c r="AK146" s="14"/>
      <c r="AL146" s="14"/>
      <c r="AM146" s="14"/>
      <c r="AN146" s="14"/>
      <c r="AO146" s="14"/>
      <c r="AP146" s="22">
        <f t="shared" si="15"/>
        <v>5.63</v>
      </c>
      <c r="AQ146" s="38">
        <v>0</v>
      </c>
    </row>
    <row r="147" spans="1:43" s="13" customFormat="1">
      <c r="A147" s="4" t="s">
        <v>76</v>
      </c>
      <c r="B147" s="8">
        <v>25532</v>
      </c>
      <c r="C147" s="4" t="s">
        <v>79</v>
      </c>
      <c r="D147" s="4" t="s">
        <v>104</v>
      </c>
      <c r="E147" s="21">
        <v>41725</v>
      </c>
      <c r="F147" s="4" t="s">
        <v>129</v>
      </c>
      <c r="G147" s="4" t="s">
        <v>173</v>
      </c>
      <c r="H147" s="14"/>
      <c r="I147" s="14"/>
      <c r="J147" s="4" t="s">
        <v>177</v>
      </c>
      <c r="K147" s="4" t="s">
        <v>300</v>
      </c>
      <c r="L147" s="14"/>
      <c r="M147" s="14"/>
      <c r="N147" s="4" t="s">
        <v>449</v>
      </c>
      <c r="O147" s="4" t="s">
        <v>585</v>
      </c>
      <c r="P147" s="14"/>
      <c r="Q147" s="14"/>
      <c r="R147" s="4"/>
      <c r="S147" s="27">
        <v>1</v>
      </c>
      <c r="T147" s="27">
        <v>0</v>
      </c>
      <c r="U147" s="27">
        <v>1</v>
      </c>
      <c r="V147" s="5"/>
      <c r="W147" s="5"/>
      <c r="X147" s="32" t="str">
        <f t="shared" si="11"/>
        <v>02</v>
      </c>
      <c r="Y147" s="4" t="s">
        <v>13</v>
      </c>
      <c r="Z147" s="22">
        <v>175</v>
      </c>
      <c r="AA147" s="33" t="str">
        <f t="shared" si="12"/>
        <v>01</v>
      </c>
      <c r="AB147" s="4" t="s">
        <v>12</v>
      </c>
      <c r="AC147" s="23">
        <v>0.35</v>
      </c>
      <c r="AD147" s="22">
        <f t="shared" si="13"/>
        <v>113.75</v>
      </c>
      <c r="AE147" s="22">
        <f t="shared" si="14"/>
        <v>0</v>
      </c>
      <c r="AF147" s="22">
        <v>113.75</v>
      </c>
      <c r="AG147" s="14"/>
      <c r="AH147" s="14"/>
      <c r="AI147" s="14"/>
      <c r="AJ147" s="14"/>
      <c r="AK147" s="14"/>
      <c r="AL147" s="14"/>
      <c r="AM147" s="14"/>
      <c r="AN147" s="14"/>
      <c r="AO147" s="14"/>
      <c r="AP147" s="22">
        <f t="shared" si="15"/>
        <v>113.75</v>
      </c>
      <c r="AQ147" s="38">
        <v>0</v>
      </c>
    </row>
    <row r="148" spans="1:43" s="13" customFormat="1">
      <c r="A148" s="4" t="s">
        <v>76</v>
      </c>
      <c r="B148" s="8">
        <v>25660</v>
      </c>
      <c r="C148" s="4" t="s">
        <v>82</v>
      </c>
      <c r="D148" s="4" t="s">
        <v>107</v>
      </c>
      <c r="E148" s="21">
        <v>41714</v>
      </c>
      <c r="F148" s="4" t="s">
        <v>161</v>
      </c>
      <c r="G148" s="4" t="s">
        <v>173</v>
      </c>
      <c r="H148" s="14"/>
      <c r="I148" s="14"/>
      <c r="J148" s="4" t="s">
        <v>177</v>
      </c>
      <c r="K148" s="4" t="s">
        <v>301</v>
      </c>
      <c r="L148" s="14"/>
      <c r="M148" s="14"/>
      <c r="N148" s="4" t="s">
        <v>450</v>
      </c>
      <c r="O148" s="4" t="s">
        <v>586</v>
      </c>
      <c r="P148" s="14"/>
      <c r="Q148" s="14"/>
      <c r="R148" s="4"/>
      <c r="S148" s="27">
        <v>3</v>
      </c>
      <c r="T148" s="27">
        <v>0</v>
      </c>
      <c r="U148" s="27">
        <v>3</v>
      </c>
      <c r="V148" s="5"/>
      <c r="W148" s="5"/>
      <c r="X148" s="32" t="str">
        <f t="shared" si="11"/>
        <v>02</v>
      </c>
      <c r="Y148" s="4" t="s">
        <v>13</v>
      </c>
      <c r="Z148" s="22">
        <v>55</v>
      </c>
      <c r="AA148" s="33" t="str">
        <f t="shared" si="12"/>
        <v>01</v>
      </c>
      <c r="AB148" s="4" t="s">
        <v>12</v>
      </c>
      <c r="AC148" s="23">
        <v>0.35</v>
      </c>
      <c r="AD148" s="22">
        <f t="shared" si="13"/>
        <v>107.25</v>
      </c>
      <c r="AE148" s="22">
        <f t="shared" si="14"/>
        <v>0</v>
      </c>
      <c r="AF148" s="22">
        <v>107.25</v>
      </c>
      <c r="AG148" s="14"/>
      <c r="AH148" s="14"/>
      <c r="AI148" s="14"/>
      <c r="AJ148" s="14"/>
      <c r="AK148" s="14"/>
      <c r="AL148" s="14"/>
      <c r="AM148" s="14"/>
      <c r="AN148" s="14"/>
      <c r="AO148" s="14"/>
      <c r="AP148" s="22">
        <f t="shared" si="15"/>
        <v>107.25</v>
      </c>
      <c r="AQ148" s="38">
        <v>0</v>
      </c>
    </row>
    <row r="149" spans="1:43" s="13" customFormat="1">
      <c r="A149" s="4" t="s">
        <v>76</v>
      </c>
      <c r="B149" s="8">
        <v>25786</v>
      </c>
      <c r="C149" s="4" t="s">
        <v>87</v>
      </c>
      <c r="D149" s="4" t="s">
        <v>112</v>
      </c>
      <c r="E149" s="21">
        <v>41724</v>
      </c>
      <c r="F149" s="4" t="s">
        <v>162</v>
      </c>
      <c r="G149" s="4" t="s">
        <v>173</v>
      </c>
      <c r="H149" s="14"/>
      <c r="I149" s="14"/>
      <c r="J149" s="4" t="s">
        <v>177</v>
      </c>
      <c r="K149" s="4" t="s">
        <v>302</v>
      </c>
      <c r="L149" s="14"/>
      <c r="M149" s="14"/>
      <c r="N149" s="4" t="s">
        <v>451</v>
      </c>
      <c r="O149" s="4" t="s">
        <v>575</v>
      </c>
      <c r="P149" s="14"/>
      <c r="Q149" s="14"/>
      <c r="R149" s="4"/>
      <c r="S149" s="27">
        <v>1</v>
      </c>
      <c r="T149" s="27">
        <v>0</v>
      </c>
      <c r="U149" s="27">
        <v>1</v>
      </c>
      <c r="V149" s="5"/>
      <c r="W149" s="5"/>
      <c r="X149" s="32" t="str">
        <f t="shared" si="11"/>
        <v>02</v>
      </c>
      <c r="Y149" s="4" t="s">
        <v>13</v>
      </c>
      <c r="Z149" s="22">
        <v>39.99</v>
      </c>
      <c r="AA149" s="33" t="str">
        <f t="shared" si="12"/>
        <v>01</v>
      </c>
      <c r="AB149" s="4" t="s">
        <v>12</v>
      </c>
      <c r="AC149" s="23">
        <v>0.55000000000000004</v>
      </c>
      <c r="AD149" s="22">
        <f t="shared" si="13"/>
        <v>18</v>
      </c>
      <c r="AE149" s="22">
        <f t="shared" si="14"/>
        <v>0</v>
      </c>
      <c r="AF149" s="22">
        <v>18</v>
      </c>
      <c r="AG149" s="14"/>
      <c r="AH149" s="14"/>
      <c r="AI149" s="14"/>
      <c r="AJ149" s="14"/>
      <c r="AK149" s="14"/>
      <c r="AL149" s="14"/>
      <c r="AM149" s="14"/>
      <c r="AN149" s="14"/>
      <c r="AO149" s="14"/>
      <c r="AP149" s="22">
        <f t="shared" si="15"/>
        <v>18</v>
      </c>
      <c r="AQ149" s="38">
        <v>0</v>
      </c>
    </row>
    <row r="150" spans="1:43" s="13" customFormat="1">
      <c r="A150" s="4" t="s">
        <v>76</v>
      </c>
      <c r="B150" s="8">
        <v>25788</v>
      </c>
      <c r="C150" s="4" t="s">
        <v>79</v>
      </c>
      <c r="D150" s="4" t="s">
        <v>104</v>
      </c>
      <c r="E150" s="21">
        <v>41725</v>
      </c>
      <c r="F150" s="4" t="s">
        <v>129</v>
      </c>
      <c r="G150" s="4" t="s">
        <v>173</v>
      </c>
      <c r="H150" s="14"/>
      <c r="I150" s="14"/>
      <c r="J150" s="4" t="s">
        <v>177</v>
      </c>
      <c r="K150" s="4" t="s">
        <v>303</v>
      </c>
      <c r="L150" s="14"/>
      <c r="M150" s="14"/>
      <c r="N150" s="4" t="s">
        <v>452</v>
      </c>
      <c r="O150" s="4" t="s">
        <v>587</v>
      </c>
      <c r="P150" s="14"/>
      <c r="Q150" s="14"/>
      <c r="R150" s="4"/>
      <c r="S150" s="27">
        <v>1</v>
      </c>
      <c r="T150" s="27">
        <v>0</v>
      </c>
      <c r="U150" s="27">
        <v>1</v>
      </c>
      <c r="V150" s="5"/>
      <c r="W150" s="5"/>
      <c r="X150" s="32" t="str">
        <f t="shared" si="11"/>
        <v>02</v>
      </c>
      <c r="Y150" s="4" t="s">
        <v>13</v>
      </c>
      <c r="Z150" s="22">
        <v>45.95</v>
      </c>
      <c r="AA150" s="33" t="str">
        <f t="shared" si="12"/>
        <v>01</v>
      </c>
      <c r="AB150" s="4" t="s">
        <v>12</v>
      </c>
      <c r="AC150" s="23">
        <v>0.35</v>
      </c>
      <c r="AD150" s="22">
        <f t="shared" si="13"/>
        <v>29.87</v>
      </c>
      <c r="AE150" s="22">
        <f t="shared" si="14"/>
        <v>0</v>
      </c>
      <c r="AF150" s="22">
        <v>29.87</v>
      </c>
      <c r="AG150" s="14"/>
      <c r="AH150" s="14"/>
      <c r="AI150" s="14"/>
      <c r="AJ150" s="14"/>
      <c r="AK150" s="14"/>
      <c r="AL150" s="14"/>
      <c r="AM150" s="14"/>
      <c r="AN150" s="14"/>
      <c r="AO150" s="14"/>
      <c r="AP150" s="22">
        <f t="shared" si="15"/>
        <v>29.87</v>
      </c>
      <c r="AQ150" s="38">
        <v>0</v>
      </c>
    </row>
    <row r="151" spans="1:43" s="13" customFormat="1">
      <c r="A151" s="4" t="s">
        <v>76</v>
      </c>
      <c r="B151" s="8">
        <v>25796</v>
      </c>
      <c r="C151" s="4" t="s">
        <v>83</v>
      </c>
      <c r="D151" s="4" t="s">
        <v>108</v>
      </c>
      <c r="E151" s="21">
        <v>41726</v>
      </c>
      <c r="F151" s="4" t="s">
        <v>137</v>
      </c>
      <c r="G151" s="4" t="s">
        <v>173</v>
      </c>
      <c r="H151" s="14"/>
      <c r="I151" s="14"/>
      <c r="J151" s="4" t="s">
        <v>177</v>
      </c>
      <c r="K151" s="4" t="s">
        <v>304</v>
      </c>
      <c r="L151" s="14"/>
      <c r="M151" s="14"/>
      <c r="N151" s="4" t="s">
        <v>453</v>
      </c>
      <c r="O151" s="4" t="s">
        <v>588</v>
      </c>
      <c r="P151" s="14"/>
      <c r="Q151" s="14"/>
      <c r="R151" s="4"/>
      <c r="S151" s="27">
        <v>1</v>
      </c>
      <c r="T151" s="27">
        <v>0</v>
      </c>
      <c r="U151" s="27">
        <v>1</v>
      </c>
      <c r="V151" s="5"/>
      <c r="W151" s="5"/>
      <c r="X151" s="32" t="str">
        <f t="shared" si="11"/>
        <v>02</v>
      </c>
      <c r="Y151" s="4" t="s">
        <v>13</v>
      </c>
      <c r="Z151" s="22">
        <v>49.5</v>
      </c>
      <c r="AA151" s="33" t="str">
        <f t="shared" si="12"/>
        <v>01</v>
      </c>
      <c r="AB151" s="4" t="s">
        <v>12</v>
      </c>
      <c r="AC151" s="23">
        <v>0.35</v>
      </c>
      <c r="AD151" s="22">
        <f t="shared" si="13"/>
        <v>32.18</v>
      </c>
      <c r="AE151" s="22">
        <f t="shared" si="14"/>
        <v>0</v>
      </c>
      <c r="AF151" s="22">
        <v>32.18</v>
      </c>
      <c r="AG151" s="14"/>
      <c r="AH151" s="14"/>
      <c r="AI151" s="14"/>
      <c r="AJ151" s="14"/>
      <c r="AK151" s="14"/>
      <c r="AL151" s="14"/>
      <c r="AM151" s="14"/>
      <c r="AN151" s="14"/>
      <c r="AO151" s="14"/>
      <c r="AP151" s="22">
        <f t="shared" si="15"/>
        <v>32.18</v>
      </c>
      <c r="AQ151" s="38">
        <v>0</v>
      </c>
    </row>
    <row r="152" spans="1:43" s="13" customFormat="1">
      <c r="A152" s="4" t="s">
        <v>76</v>
      </c>
      <c r="B152" s="8">
        <v>26361</v>
      </c>
      <c r="C152" s="4" t="s">
        <v>96</v>
      </c>
      <c r="D152" s="4" t="s">
        <v>121</v>
      </c>
      <c r="E152" s="21">
        <v>41725</v>
      </c>
      <c r="F152" s="4" t="s">
        <v>163</v>
      </c>
      <c r="G152" s="4" t="s">
        <v>173</v>
      </c>
      <c r="H152" s="14"/>
      <c r="I152" s="14"/>
      <c r="J152" s="4" t="s">
        <v>177</v>
      </c>
      <c r="K152" s="4" t="s">
        <v>298</v>
      </c>
      <c r="L152" s="14"/>
      <c r="M152" s="14"/>
      <c r="N152" s="4" t="s">
        <v>421</v>
      </c>
      <c r="O152" s="4" t="s">
        <v>562</v>
      </c>
      <c r="P152" s="14"/>
      <c r="Q152" s="14"/>
      <c r="R152" s="4"/>
      <c r="S152" s="27">
        <v>1</v>
      </c>
      <c r="T152" s="27">
        <v>0</v>
      </c>
      <c r="U152" s="27">
        <v>1</v>
      </c>
      <c r="V152" s="5"/>
      <c r="W152" s="5"/>
      <c r="X152" s="32" t="str">
        <f t="shared" si="11"/>
        <v>02</v>
      </c>
      <c r="Y152" s="4" t="s">
        <v>13</v>
      </c>
      <c r="Z152" s="22">
        <v>18.990000000000002</v>
      </c>
      <c r="AA152" s="33" t="str">
        <f t="shared" si="12"/>
        <v>01</v>
      </c>
      <c r="AB152" s="4" t="s">
        <v>12</v>
      </c>
      <c r="AC152" s="23">
        <v>0.55000000000000004</v>
      </c>
      <c r="AD152" s="22">
        <f t="shared" si="13"/>
        <v>8.5500000000000007</v>
      </c>
      <c r="AE152" s="22">
        <f t="shared" si="14"/>
        <v>0</v>
      </c>
      <c r="AF152" s="22">
        <v>8.5500000000000007</v>
      </c>
      <c r="AG152" s="14"/>
      <c r="AH152" s="14"/>
      <c r="AI152" s="14"/>
      <c r="AJ152" s="14"/>
      <c r="AK152" s="14"/>
      <c r="AL152" s="14"/>
      <c r="AM152" s="14"/>
      <c r="AN152" s="14"/>
      <c r="AO152" s="14"/>
      <c r="AP152" s="22">
        <f t="shared" si="15"/>
        <v>8.5500000000000007</v>
      </c>
      <c r="AQ152" s="38">
        <v>0</v>
      </c>
    </row>
    <row r="153" spans="1:43" s="13" customFormat="1">
      <c r="A153" s="4" t="s">
        <v>76</v>
      </c>
      <c r="B153" s="8">
        <v>26366</v>
      </c>
      <c r="C153" s="4" t="s">
        <v>83</v>
      </c>
      <c r="D153" s="4" t="s">
        <v>108</v>
      </c>
      <c r="E153" s="21">
        <v>41726</v>
      </c>
      <c r="F153" s="4" t="s">
        <v>137</v>
      </c>
      <c r="G153" s="4" t="s">
        <v>173</v>
      </c>
      <c r="H153" s="14"/>
      <c r="I153" s="14"/>
      <c r="J153" s="4" t="s">
        <v>177</v>
      </c>
      <c r="K153" s="4" t="s">
        <v>305</v>
      </c>
      <c r="L153" s="14"/>
      <c r="M153" s="14"/>
      <c r="N153" s="4" t="s">
        <v>454</v>
      </c>
      <c r="O153" s="4" t="s">
        <v>589</v>
      </c>
      <c r="P153" s="14"/>
      <c r="Q153" s="14"/>
      <c r="R153" s="4"/>
      <c r="S153" s="27">
        <v>1</v>
      </c>
      <c r="T153" s="27">
        <v>0</v>
      </c>
      <c r="U153" s="27">
        <v>1</v>
      </c>
      <c r="V153" s="5"/>
      <c r="W153" s="5"/>
      <c r="X153" s="32" t="str">
        <f t="shared" si="11"/>
        <v>02</v>
      </c>
      <c r="Y153" s="4" t="s">
        <v>13</v>
      </c>
      <c r="Z153" s="22">
        <v>29.990000000000002</v>
      </c>
      <c r="AA153" s="33" t="str">
        <f t="shared" si="12"/>
        <v>01</v>
      </c>
      <c r="AB153" s="4" t="s">
        <v>12</v>
      </c>
      <c r="AC153" s="23">
        <v>0.55000000000000004</v>
      </c>
      <c r="AD153" s="22">
        <f t="shared" si="13"/>
        <v>13.5</v>
      </c>
      <c r="AE153" s="22">
        <f t="shared" si="14"/>
        <v>0</v>
      </c>
      <c r="AF153" s="22">
        <v>13.5</v>
      </c>
      <c r="AG153" s="14"/>
      <c r="AH153" s="14"/>
      <c r="AI153" s="14"/>
      <c r="AJ153" s="14"/>
      <c r="AK153" s="14"/>
      <c r="AL153" s="14"/>
      <c r="AM153" s="14"/>
      <c r="AN153" s="14"/>
      <c r="AO153" s="14"/>
      <c r="AP153" s="22">
        <f t="shared" si="15"/>
        <v>13.5</v>
      </c>
      <c r="AQ153" s="38">
        <v>0</v>
      </c>
    </row>
    <row r="154" spans="1:43" s="13" customFormat="1">
      <c r="A154" s="4" t="s">
        <v>76</v>
      </c>
      <c r="B154" s="8">
        <v>26516</v>
      </c>
      <c r="C154" s="4" t="s">
        <v>80</v>
      </c>
      <c r="D154" s="4" t="s">
        <v>105</v>
      </c>
      <c r="E154" s="21">
        <v>41702</v>
      </c>
      <c r="F154" s="4" t="s">
        <v>130</v>
      </c>
      <c r="G154" s="4" t="s">
        <v>173</v>
      </c>
      <c r="H154" s="14"/>
      <c r="I154" s="14"/>
      <c r="J154" s="4" t="s">
        <v>177</v>
      </c>
      <c r="K154" s="4" t="s">
        <v>260</v>
      </c>
      <c r="L154" s="14"/>
      <c r="M154" s="14"/>
      <c r="N154" s="4" t="s">
        <v>416</v>
      </c>
      <c r="O154" s="4" t="s">
        <v>558</v>
      </c>
      <c r="P154" s="14"/>
      <c r="Q154" s="14"/>
      <c r="R154" s="4"/>
      <c r="S154" s="27">
        <v>1</v>
      </c>
      <c r="T154" s="27">
        <v>0</v>
      </c>
      <c r="U154" s="27">
        <v>1</v>
      </c>
      <c r="V154" s="5"/>
      <c r="W154" s="5"/>
      <c r="X154" s="32" t="str">
        <f t="shared" si="11"/>
        <v>02</v>
      </c>
      <c r="Y154" s="4" t="s">
        <v>13</v>
      </c>
      <c r="Z154" s="22">
        <v>44.99</v>
      </c>
      <c r="AA154" s="33" t="str">
        <f t="shared" si="12"/>
        <v>01</v>
      </c>
      <c r="AB154" s="4" t="s">
        <v>12</v>
      </c>
      <c r="AC154" s="23">
        <v>0.55000000000000004</v>
      </c>
      <c r="AD154" s="22">
        <f t="shared" si="13"/>
        <v>20.25</v>
      </c>
      <c r="AE154" s="22">
        <f t="shared" si="14"/>
        <v>0</v>
      </c>
      <c r="AF154" s="22">
        <v>20.25</v>
      </c>
      <c r="AG154" s="14"/>
      <c r="AH154" s="14"/>
      <c r="AI154" s="14"/>
      <c r="AJ154" s="14"/>
      <c r="AK154" s="14"/>
      <c r="AL154" s="14"/>
      <c r="AM154" s="14"/>
      <c r="AN154" s="14"/>
      <c r="AO154" s="14"/>
      <c r="AP154" s="22">
        <f t="shared" si="15"/>
        <v>20.25</v>
      </c>
      <c r="AQ154" s="38">
        <v>0</v>
      </c>
    </row>
    <row r="155" spans="1:43" s="13" customFormat="1">
      <c r="A155" s="4" t="s">
        <v>76</v>
      </c>
      <c r="B155" s="8">
        <v>26740</v>
      </c>
      <c r="C155" s="4" t="s">
        <v>80</v>
      </c>
      <c r="D155" s="4" t="s">
        <v>105</v>
      </c>
      <c r="E155" s="21">
        <v>41702</v>
      </c>
      <c r="F155" s="4" t="s">
        <v>130</v>
      </c>
      <c r="G155" s="4" t="s">
        <v>173</v>
      </c>
      <c r="H155" s="14"/>
      <c r="I155" s="14"/>
      <c r="J155" s="4" t="s">
        <v>177</v>
      </c>
      <c r="K155" s="4" t="s">
        <v>306</v>
      </c>
      <c r="L155" s="14"/>
      <c r="M155" s="14"/>
      <c r="N155" s="4" t="s">
        <v>455</v>
      </c>
      <c r="O155" s="4" t="s">
        <v>590</v>
      </c>
      <c r="P155" s="14"/>
      <c r="Q155" s="14"/>
      <c r="R155" s="4"/>
      <c r="S155" s="27">
        <v>1</v>
      </c>
      <c r="T155" s="27">
        <v>0</v>
      </c>
      <c r="U155" s="27">
        <v>1</v>
      </c>
      <c r="V155" s="5"/>
      <c r="W155" s="5"/>
      <c r="X155" s="32" t="str">
        <f t="shared" si="11"/>
        <v>02</v>
      </c>
      <c r="Y155" s="4" t="s">
        <v>13</v>
      </c>
      <c r="Z155" s="22">
        <v>24</v>
      </c>
      <c r="AA155" s="33" t="str">
        <f t="shared" si="12"/>
        <v>01</v>
      </c>
      <c r="AB155" s="4" t="s">
        <v>12</v>
      </c>
      <c r="AC155" s="23">
        <v>0.55000000000000004</v>
      </c>
      <c r="AD155" s="22">
        <f t="shared" si="13"/>
        <v>10.8</v>
      </c>
      <c r="AE155" s="22">
        <f t="shared" si="14"/>
        <v>0</v>
      </c>
      <c r="AF155" s="22">
        <v>10.8</v>
      </c>
      <c r="AG155" s="14"/>
      <c r="AH155" s="14"/>
      <c r="AI155" s="14"/>
      <c r="AJ155" s="14"/>
      <c r="AK155" s="14"/>
      <c r="AL155" s="14"/>
      <c r="AM155" s="14"/>
      <c r="AN155" s="14"/>
      <c r="AO155" s="14"/>
      <c r="AP155" s="22">
        <f t="shared" si="15"/>
        <v>10.8</v>
      </c>
      <c r="AQ155" s="38">
        <v>0</v>
      </c>
    </row>
    <row r="156" spans="1:43" s="13" customFormat="1">
      <c r="A156" s="4" t="s">
        <v>76</v>
      </c>
      <c r="B156" s="8">
        <v>26876</v>
      </c>
      <c r="C156" s="4" t="s">
        <v>88</v>
      </c>
      <c r="D156" s="4" t="s">
        <v>113</v>
      </c>
      <c r="E156" s="21">
        <v>41704</v>
      </c>
      <c r="F156" s="4" t="s">
        <v>147</v>
      </c>
      <c r="G156" s="4" t="s">
        <v>173</v>
      </c>
      <c r="H156" s="14"/>
      <c r="I156" s="14"/>
      <c r="J156" s="4" t="s">
        <v>177</v>
      </c>
      <c r="K156" s="4" t="s">
        <v>307</v>
      </c>
      <c r="L156" s="14"/>
      <c r="M156" s="14"/>
      <c r="N156" s="4" t="s">
        <v>456</v>
      </c>
      <c r="O156" s="4" t="s">
        <v>591</v>
      </c>
      <c r="P156" s="14"/>
      <c r="Q156" s="14"/>
      <c r="R156" s="4"/>
      <c r="S156" s="27">
        <v>1</v>
      </c>
      <c r="T156" s="27">
        <v>0</v>
      </c>
      <c r="U156" s="27">
        <v>1</v>
      </c>
      <c r="V156" s="5"/>
      <c r="W156" s="5"/>
      <c r="X156" s="32" t="str">
        <f t="shared" si="11"/>
        <v>02</v>
      </c>
      <c r="Y156" s="4" t="s">
        <v>13</v>
      </c>
      <c r="Z156" s="22">
        <v>29.990000000000002</v>
      </c>
      <c r="AA156" s="33" t="str">
        <f t="shared" si="12"/>
        <v>01</v>
      </c>
      <c r="AB156" s="4" t="s">
        <v>12</v>
      </c>
      <c r="AC156" s="23">
        <v>0.55000000000000004</v>
      </c>
      <c r="AD156" s="22">
        <f t="shared" si="13"/>
        <v>13.5</v>
      </c>
      <c r="AE156" s="22">
        <f t="shared" si="14"/>
        <v>0</v>
      </c>
      <c r="AF156" s="22">
        <v>13.5</v>
      </c>
      <c r="AG156" s="14"/>
      <c r="AH156" s="14"/>
      <c r="AI156" s="14"/>
      <c r="AJ156" s="14"/>
      <c r="AK156" s="14"/>
      <c r="AL156" s="14"/>
      <c r="AM156" s="14"/>
      <c r="AN156" s="14"/>
      <c r="AO156" s="14"/>
      <c r="AP156" s="22">
        <f t="shared" si="15"/>
        <v>13.5</v>
      </c>
      <c r="AQ156" s="38">
        <v>0</v>
      </c>
    </row>
    <row r="157" spans="1:43" s="13" customFormat="1">
      <c r="A157" s="4" t="s">
        <v>76</v>
      </c>
      <c r="B157" s="8">
        <v>27137</v>
      </c>
      <c r="C157" s="4" t="s">
        <v>79</v>
      </c>
      <c r="D157" s="4" t="s">
        <v>104</v>
      </c>
      <c r="E157" s="21">
        <v>41725</v>
      </c>
      <c r="F157" s="4" t="s">
        <v>129</v>
      </c>
      <c r="G157" s="4" t="s">
        <v>173</v>
      </c>
      <c r="H157" s="14"/>
      <c r="I157" s="14"/>
      <c r="J157" s="4" t="s">
        <v>177</v>
      </c>
      <c r="K157" s="4" t="s">
        <v>308</v>
      </c>
      <c r="L157" s="14"/>
      <c r="M157" s="14"/>
      <c r="N157" s="4" t="s">
        <v>457</v>
      </c>
      <c r="O157" s="4" t="s">
        <v>592</v>
      </c>
      <c r="P157" s="14"/>
      <c r="Q157" s="14"/>
      <c r="R157" s="4"/>
      <c r="S157" s="27">
        <v>1</v>
      </c>
      <c r="T157" s="27">
        <v>0</v>
      </c>
      <c r="U157" s="27">
        <v>1</v>
      </c>
      <c r="V157" s="5"/>
      <c r="W157" s="5"/>
      <c r="X157" s="32" t="str">
        <f t="shared" si="11"/>
        <v>02</v>
      </c>
      <c r="Y157" s="4" t="s">
        <v>13</v>
      </c>
      <c r="Z157" s="22">
        <v>278.95</v>
      </c>
      <c r="AA157" s="33" t="str">
        <f t="shared" si="12"/>
        <v>01</v>
      </c>
      <c r="AB157" s="4" t="s">
        <v>12</v>
      </c>
      <c r="AC157" s="23">
        <v>0.35</v>
      </c>
      <c r="AD157" s="22">
        <f t="shared" si="13"/>
        <v>181.32</v>
      </c>
      <c r="AE157" s="22">
        <f t="shared" si="14"/>
        <v>0</v>
      </c>
      <c r="AF157" s="22">
        <v>181.32</v>
      </c>
      <c r="AG157" s="14"/>
      <c r="AH157" s="14"/>
      <c r="AI157" s="14"/>
      <c r="AJ157" s="14"/>
      <c r="AK157" s="14"/>
      <c r="AL157" s="14"/>
      <c r="AM157" s="14"/>
      <c r="AN157" s="14"/>
      <c r="AO157" s="14"/>
      <c r="AP157" s="22">
        <f t="shared" si="15"/>
        <v>181.32</v>
      </c>
      <c r="AQ157" s="38">
        <v>0</v>
      </c>
    </row>
    <row r="158" spans="1:43" s="13" customFormat="1">
      <c r="A158" s="4" t="s">
        <v>76</v>
      </c>
      <c r="B158" s="8">
        <v>27910</v>
      </c>
      <c r="C158" s="4" t="s">
        <v>97</v>
      </c>
      <c r="D158" s="4" t="s">
        <v>122</v>
      </c>
      <c r="E158" s="21">
        <v>41704</v>
      </c>
      <c r="F158" s="4" t="s">
        <v>164</v>
      </c>
      <c r="G158" s="4" t="s">
        <v>173</v>
      </c>
      <c r="H158" s="14"/>
      <c r="I158" s="14"/>
      <c r="J158" s="4" t="s">
        <v>177</v>
      </c>
      <c r="K158" s="4" t="s">
        <v>247</v>
      </c>
      <c r="L158" s="14"/>
      <c r="M158" s="14"/>
      <c r="N158" s="4" t="s">
        <v>403</v>
      </c>
      <c r="O158" s="4" t="s">
        <v>545</v>
      </c>
      <c r="P158" s="14"/>
      <c r="Q158" s="14"/>
      <c r="R158" s="4"/>
      <c r="S158" s="27">
        <v>1</v>
      </c>
      <c r="T158" s="27">
        <v>0</v>
      </c>
      <c r="U158" s="27">
        <v>1</v>
      </c>
      <c r="V158" s="5"/>
      <c r="W158" s="5"/>
      <c r="X158" s="32" t="str">
        <f t="shared" si="11"/>
        <v>02</v>
      </c>
      <c r="Y158" s="4" t="s">
        <v>13</v>
      </c>
      <c r="Z158" s="22">
        <v>9.99</v>
      </c>
      <c r="AA158" s="33" t="str">
        <f t="shared" si="12"/>
        <v>01</v>
      </c>
      <c r="AB158" s="4" t="s">
        <v>12</v>
      </c>
      <c r="AC158" s="23">
        <v>0.55000000000000004</v>
      </c>
      <c r="AD158" s="22">
        <f t="shared" si="13"/>
        <v>4.5</v>
      </c>
      <c r="AE158" s="22">
        <f t="shared" si="14"/>
        <v>0</v>
      </c>
      <c r="AF158" s="22">
        <v>4.5</v>
      </c>
      <c r="AG158" s="14"/>
      <c r="AH158" s="14"/>
      <c r="AI158" s="14"/>
      <c r="AJ158" s="14"/>
      <c r="AK158" s="14"/>
      <c r="AL158" s="14"/>
      <c r="AM158" s="14"/>
      <c r="AN158" s="14"/>
      <c r="AO158" s="14"/>
      <c r="AP158" s="22">
        <f t="shared" si="15"/>
        <v>4.5</v>
      </c>
      <c r="AQ158" s="38">
        <v>0</v>
      </c>
    </row>
    <row r="159" spans="1:43" s="13" customFormat="1">
      <c r="A159" s="4" t="s">
        <v>76</v>
      </c>
      <c r="B159" s="8">
        <v>27971</v>
      </c>
      <c r="C159" s="4" t="s">
        <v>79</v>
      </c>
      <c r="D159" s="4" t="s">
        <v>104</v>
      </c>
      <c r="E159" s="21">
        <v>41725</v>
      </c>
      <c r="F159" s="4" t="s">
        <v>129</v>
      </c>
      <c r="G159" s="4" t="s">
        <v>173</v>
      </c>
      <c r="H159" s="14"/>
      <c r="I159" s="14"/>
      <c r="J159" s="4" t="s">
        <v>177</v>
      </c>
      <c r="K159" s="4" t="s">
        <v>309</v>
      </c>
      <c r="L159" s="14"/>
      <c r="M159" s="14"/>
      <c r="N159" s="4" t="s">
        <v>458</v>
      </c>
      <c r="O159" s="4" t="s">
        <v>593</v>
      </c>
      <c r="P159" s="14"/>
      <c r="Q159" s="14"/>
      <c r="R159" s="4"/>
      <c r="S159" s="27">
        <v>1</v>
      </c>
      <c r="T159" s="27">
        <v>0</v>
      </c>
      <c r="U159" s="27">
        <v>1</v>
      </c>
      <c r="V159" s="5"/>
      <c r="W159" s="5"/>
      <c r="X159" s="32" t="str">
        <f t="shared" si="11"/>
        <v>02</v>
      </c>
      <c r="Y159" s="4" t="s">
        <v>13</v>
      </c>
      <c r="Z159" s="22">
        <v>66.989999999999995</v>
      </c>
      <c r="AA159" s="33" t="str">
        <f t="shared" si="12"/>
        <v>01</v>
      </c>
      <c r="AB159" s="4" t="s">
        <v>12</v>
      </c>
      <c r="AC159" s="23">
        <v>0.35</v>
      </c>
      <c r="AD159" s="22">
        <f t="shared" si="13"/>
        <v>43.54</v>
      </c>
      <c r="AE159" s="22">
        <f t="shared" si="14"/>
        <v>0</v>
      </c>
      <c r="AF159" s="22">
        <v>43.54</v>
      </c>
      <c r="AG159" s="14"/>
      <c r="AH159" s="14"/>
      <c r="AI159" s="14"/>
      <c r="AJ159" s="14"/>
      <c r="AK159" s="14"/>
      <c r="AL159" s="14"/>
      <c r="AM159" s="14"/>
      <c r="AN159" s="14"/>
      <c r="AO159" s="14"/>
      <c r="AP159" s="22">
        <f t="shared" si="15"/>
        <v>43.54</v>
      </c>
      <c r="AQ159" s="38">
        <v>0</v>
      </c>
    </row>
    <row r="160" spans="1:43" s="13" customFormat="1">
      <c r="A160" s="4" t="s">
        <v>76</v>
      </c>
      <c r="B160" s="8">
        <v>28102</v>
      </c>
      <c r="C160" s="4" t="s">
        <v>83</v>
      </c>
      <c r="D160" s="4" t="s">
        <v>108</v>
      </c>
      <c r="E160" s="21">
        <v>41726</v>
      </c>
      <c r="F160" s="4" t="s">
        <v>137</v>
      </c>
      <c r="G160" s="4" t="s">
        <v>173</v>
      </c>
      <c r="H160" s="14"/>
      <c r="I160" s="14"/>
      <c r="J160" s="4" t="s">
        <v>177</v>
      </c>
      <c r="K160" s="4" t="s">
        <v>310</v>
      </c>
      <c r="L160" s="14"/>
      <c r="M160" s="14"/>
      <c r="N160" s="4" t="s">
        <v>459</v>
      </c>
      <c r="O160" s="4" t="s">
        <v>567</v>
      </c>
      <c r="P160" s="14"/>
      <c r="Q160" s="14"/>
      <c r="R160" s="4"/>
      <c r="S160" s="27">
        <v>1</v>
      </c>
      <c r="T160" s="27">
        <v>0</v>
      </c>
      <c r="U160" s="27">
        <v>1</v>
      </c>
      <c r="V160" s="5"/>
      <c r="W160" s="5"/>
      <c r="X160" s="32" t="str">
        <f t="shared" si="11"/>
        <v>02</v>
      </c>
      <c r="Y160" s="4" t="s">
        <v>13</v>
      </c>
      <c r="Z160" s="22">
        <v>24.990000000000002</v>
      </c>
      <c r="AA160" s="33" t="str">
        <f t="shared" si="12"/>
        <v>01</v>
      </c>
      <c r="AB160" s="4" t="s">
        <v>12</v>
      </c>
      <c r="AC160" s="23">
        <v>0.55000000000000004</v>
      </c>
      <c r="AD160" s="22">
        <f t="shared" si="13"/>
        <v>11.25</v>
      </c>
      <c r="AE160" s="22">
        <f t="shared" si="14"/>
        <v>0</v>
      </c>
      <c r="AF160" s="22">
        <v>11.25</v>
      </c>
      <c r="AG160" s="14"/>
      <c r="AH160" s="14"/>
      <c r="AI160" s="14"/>
      <c r="AJ160" s="14"/>
      <c r="AK160" s="14"/>
      <c r="AL160" s="14"/>
      <c r="AM160" s="14"/>
      <c r="AN160" s="14"/>
      <c r="AO160" s="14"/>
      <c r="AP160" s="22">
        <f t="shared" si="15"/>
        <v>11.25</v>
      </c>
      <c r="AQ160" s="38">
        <v>0</v>
      </c>
    </row>
    <row r="161" spans="1:43" s="13" customFormat="1">
      <c r="A161" s="4" t="s">
        <v>76</v>
      </c>
      <c r="B161" s="8">
        <v>28202</v>
      </c>
      <c r="C161" s="4" t="s">
        <v>88</v>
      </c>
      <c r="D161" s="4" t="s">
        <v>113</v>
      </c>
      <c r="E161" s="21">
        <v>41704</v>
      </c>
      <c r="F161" s="4" t="s">
        <v>147</v>
      </c>
      <c r="G161" s="4" t="s">
        <v>173</v>
      </c>
      <c r="H161" s="14"/>
      <c r="I161" s="14"/>
      <c r="J161" s="4" t="s">
        <v>177</v>
      </c>
      <c r="K161" s="4" t="s">
        <v>280</v>
      </c>
      <c r="L161" s="14"/>
      <c r="M161" s="14"/>
      <c r="N161" s="4" t="s">
        <v>434</v>
      </c>
      <c r="O161" s="4" t="s">
        <v>534</v>
      </c>
      <c r="P161" s="14"/>
      <c r="Q161" s="14"/>
      <c r="R161" s="4"/>
      <c r="S161" s="27">
        <v>1</v>
      </c>
      <c r="T161" s="27">
        <v>0</v>
      </c>
      <c r="U161" s="27">
        <v>1</v>
      </c>
      <c r="V161" s="5"/>
      <c r="W161" s="5"/>
      <c r="X161" s="32" t="str">
        <f t="shared" si="11"/>
        <v>02</v>
      </c>
      <c r="Y161" s="4" t="s">
        <v>13</v>
      </c>
      <c r="Z161" s="22">
        <v>12.5</v>
      </c>
      <c r="AA161" s="33" t="str">
        <f t="shared" si="12"/>
        <v>01</v>
      </c>
      <c r="AB161" s="4" t="s">
        <v>12</v>
      </c>
      <c r="AC161" s="23">
        <v>0.55000000000000004</v>
      </c>
      <c r="AD161" s="22">
        <f t="shared" si="13"/>
        <v>5.63</v>
      </c>
      <c r="AE161" s="22">
        <f t="shared" si="14"/>
        <v>0</v>
      </c>
      <c r="AF161" s="22">
        <v>5.63</v>
      </c>
      <c r="AG161" s="14"/>
      <c r="AH161" s="14"/>
      <c r="AI161" s="14"/>
      <c r="AJ161" s="14"/>
      <c r="AK161" s="14"/>
      <c r="AL161" s="14"/>
      <c r="AM161" s="14"/>
      <c r="AN161" s="14"/>
      <c r="AO161" s="14"/>
      <c r="AP161" s="22">
        <f t="shared" si="15"/>
        <v>5.63</v>
      </c>
      <c r="AQ161" s="38">
        <v>0</v>
      </c>
    </row>
    <row r="162" spans="1:43" s="13" customFormat="1">
      <c r="A162" s="4" t="s">
        <v>76</v>
      </c>
      <c r="B162" s="8">
        <v>28227</v>
      </c>
      <c r="C162" s="4" t="s">
        <v>80</v>
      </c>
      <c r="D162" s="4" t="s">
        <v>105</v>
      </c>
      <c r="E162" s="21">
        <v>41707</v>
      </c>
      <c r="F162" s="4" t="s">
        <v>165</v>
      </c>
      <c r="G162" s="4" t="s">
        <v>173</v>
      </c>
      <c r="H162" s="14"/>
      <c r="I162" s="14"/>
      <c r="J162" s="4" t="s">
        <v>177</v>
      </c>
      <c r="K162" s="4" t="s">
        <v>311</v>
      </c>
      <c r="L162" s="14"/>
      <c r="M162" s="14"/>
      <c r="N162" s="4" t="s">
        <v>460</v>
      </c>
      <c r="O162" s="4" t="s">
        <v>594</v>
      </c>
      <c r="P162" s="14"/>
      <c r="Q162" s="14"/>
      <c r="R162" s="4"/>
      <c r="S162" s="27">
        <v>1</v>
      </c>
      <c r="T162" s="27">
        <v>0</v>
      </c>
      <c r="U162" s="27">
        <v>1</v>
      </c>
      <c r="V162" s="5"/>
      <c r="W162" s="5"/>
      <c r="X162" s="32" t="str">
        <f t="shared" si="11"/>
        <v>02</v>
      </c>
      <c r="Y162" s="4" t="s">
        <v>13</v>
      </c>
      <c r="Z162" s="22">
        <v>39.99</v>
      </c>
      <c r="AA162" s="33" t="str">
        <f t="shared" si="12"/>
        <v>01</v>
      </c>
      <c r="AB162" s="4" t="s">
        <v>12</v>
      </c>
      <c r="AC162" s="23">
        <v>0.55000000000000004</v>
      </c>
      <c r="AD162" s="22">
        <f t="shared" si="13"/>
        <v>18</v>
      </c>
      <c r="AE162" s="22">
        <f t="shared" si="14"/>
        <v>0</v>
      </c>
      <c r="AF162" s="22">
        <v>18</v>
      </c>
      <c r="AG162" s="14"/>
      <c r="AH162" s="14"/>
      <c r="AI162" s="14"/>
      <c r="AJ162" s="14"/>
      <c r="AK162" s="14"/>
      <c r="AL162" s="14"/>
      <c r="AM162" s="14"/>
      <c r="AN162" s="14"/>
      <c r="AO162" s="14"/>
      <c r="AP162" s="22">
        <f t="shared" si="15"/>
        <v>18</v>
      </c>
      <c r="AQ162" s="38">
        <v>0</v>
      </c>
    </row>
    <row r="163" spans="1:43" s="13" customFormat="1">
      <c r="A163" s="4" t="s">
        <v>76</v>
      </c>
      <c r="B163" s="8">
        <v>28385</v>
      </c>
      <c r="C163" s="4" t="s">
        <v>85</v>
      </c>
      <c r="D163" s="4" t="s">
        <v>110</v>
      </c>
      <c r="E163" s="21">
        <v>41704</v>
      </c>
      <c r="F163" s="4" t="s">
        <v>166</v>
      </c>
      <c r="G163" s="4" t="s">
        <v>175</v>
      </c>
      <c r="H163" s="14"/>
      <c r="I163" s="14"/>
      <c r="J163" s="4" t="s">
        <v>177</v>
      </c>
      <c r="K163" s="4" t="s">
        <v>312</v>
      </c>
      <c r="L163" s="14"/>
      <c r="M163" s="14"/>
      <c r="N163" s="4" t="s">
        <v>461</v>
      </c>
      <c r="O163" s="4" t="s">
        <v>595</v>
      </c>
      <c r="P163" s="14"/>
      <c r="Q163" s="14"/>
      <c r="R163" s="4"/>
      <c r="S163" s="27">
        <v>1</v>
      </c>
      <c r="T163" s="27">
        <v>0</v>
      </c>
      <c r="U163" s="27">
        <v>1</v>
      </c>
      <c r="V163" s="5"/>
      <c r="W163" s="5"/>
      <c r="X163" s="32" t="str">
        <f t="shared" si="11"/>
        <v>02</v>
      </c>
      <c r="Y163" s="4" t="s">
        <v>615</v>
      </c>
      <c r="Z163" s="22">
        <v>22.39</v>
      </c>
      <c r="AA163" s="33" t="str">
        <f t="shared" si="12"/>
        <v>01</v>
      </c>
      <c r="AB163" s="4" t="s">
        <v>12</v>
      </c>
      <c r="AC163" s="23">
        <v>0.55000000000000004</v>
      </c>
      <c r="AD163" s="22">
        <f t="shared" si="13"/>
        <v>10.08</v>
      </c>
      <c r="AE163" s="22">
        <f t="shared" si="14"/>
        <v>0</v>
      </c>
      <c r="AF163" s="22">
        <v>10.08</v>
      </c>
      <c r="AG163" s="14"/>
      <c r="AH163" s="14"/>
      <c r="AI163" s="14"/>
      <c r="AJ163" s="14"/>
      <c r="AK163" s="14"/>
      <c r="AL163" s="14"/>
      <c r="AM163" s="14"/>
      <c r="AN163" s="14"/>
      <c r="AO163" s="14"/>
      <c r="AP163" s="22">
        <f t="shared" si="15"/>
        <v>10.08</v>
      </c>
      <c r="AQ163" s="38">
        <v>0.83080000000000009</v>
      </c>
    </row>
    <row r="164" spans="1:43" s="13" customFormat="1">
      <c r="A164" s="4" t="s">
        <v>76</v>
      </c>
      <c r="B164" s="8">
        <v>28631</v>
      </c>
      <c r="C164" s="4" t="s">
        <v>79</v>
      </c>
      <c r="D164" s="4" t="s">
        <v>104</v>
      </c>
      <c r="E164" s="21">
        <v>41725</v>
      </c>
      <c r="F164" s="4" t="s">
        <v>129</v>
      </c>
      <c r="G164" s="4" t="s">
        <v>173</v>
      </c>
      <c r="H164" s="14"/>
      <c r="I164" s="14"/>
      <c r="J164" s="4" t="s">
        <v>177</v>
      </c>
      <c r="K164" s="4" t="s">
        <v>313</v>
      </c>
      <c r="L164" s="14"/>
      <c r="M164" s="14"/>
      <c r="N164" s="4" t="s">
        <v>462</v>
      </c>
      <c r="O164" s="4" t="s">
        <v>596</v>
      </c>
      <c r="P164" s="14"/>
      <c r="Q164" s="14"/>
      <c r="R164" s="4"/>
      <c r="S164" s="27">
        <v>1</v>
      </c>
      <c r="T164" s="27">
        <v>0</v>
      </c>
      <c r="U164" s="27">
        <v>1</v>
      </c>
      <c r="V164" s="5"/>
      <c r="W164" s="5"/>
      <c r="X164" s="32" t="str">
        <f t="shared" si="11"/>
        <v>02</v>
      </c>
      <c r="Y164" s="4" t="s">
        <v>13</v>
      </c>
      <c r="Z164" s="22">
        <v>180</v>
      </c>
      <c r="AA164" s="33" t="str">
        <f t="shared" si="12"/>
        <v>01</v>
      </c>
      <c r="AB164" s="4" t="s">
        <v>12</v>
      </c>
      <c r="AC164" s="23">
        <v>0.35</v>
      </c>
      <c r="AD164" s="22">
        <f t="shared" si="13"/>
        <v>117</v>
      </c>
      <c r="AE164" s="22">
        <f t="shared" si="14"/>
        <v>0</v>
      </c>
      <c r="AF164" s="22">
        <v>117</v>
      </c>
      <c r="AG164" s="14"/>
      <c r="AH164" s="14"/>
      <c r="AI164" s="14"/>
      <c r="AJ164" s="14"/>
      <c r="AK164" s="14"/>
      <c r="AL164" s="14"/>
      <c r="AM164" s="14"/>
      <c r="AN164" s="14"/>
      <c r="AO164" s="14"/>
      <c r="AP164" s="22">
        <f t="shared" si="15"/>
        <v>117</v>
      </c>
      <c r="AQ164" s="38">
        <v>0</v>
      </c>
    </row>
    <row r="165" spans="1:43" s="13" customFormat="1">
      <c r="A165" s="4" t="s">
        <v>76</v>
      </c>
      <c r="B165" s="8">
        <v>29435</v>
      </c>
      <c r="C165" s="4" t="s">
        <v>79</v>
      </c>
      <c r="D165" s="4" t="s">
        <v>104</v>
      </c>
      <c r="E165" s="21">
        <v>41725</v>
      </c>
      <c r="F165" s="4" t="s">
        <v>129</v>
      </c>
      <c r="G165" s="4" t="s">
        <v>173</v>
      </c>
      <c r="H165" s="14"/>
      <c r="I165" s="14"/>
      <c r="J165" s="4" t="s">
        <v>177</v>
      </c>
      <c r="K165" s="4" t="s">
        <v>314</v>
      </c>
      <c r="L165" s="14"/>
      <c r="M165" s="14"/>
      <c r="N165" s="4" t="s">
        <v>463</v>
      </c>
      <c r="O165" s="4" t="s">
        <v>597</v>
      </c>
      <c r="P165" s="14"/>
      <c r="Q165" s="14"/>
      <c r="R165" s="4"/>
      <c r="S165" s="27">
        <v>1</v>
      </c>
      <c r="T165" s="27">
        <v>0</v>
      </c>
      <c r="U165" s="27">
        <v>1</v>
      </c>
      <c r="V165" s="5"/>
      <c r="W165" s="5"/>
      <c r="X165" s="32" t="str">
        <f t="shared" si="11"/>
        <v>02</v>
      </c>
      <c r="Y165" s="4" t="s">
        <v>13</v>
      </c>
      <c r="Z165" s="22">
        <v>60</v>
      </c>
      <c r="AA165" s="33" t="str">
        <f t="shared" si="12"/>
        <v>01</v>
      </c>
      <c r="AB165" s="4" t="s">
        <v>12</v>
      </c>
      <c r="AC165" s="23">
        <v>0.55000000000000004</v>
      </c>
      <c r="AD165" s="22">
        <f t="shared" si="13"/>
        <v>27</v>
      </c>
      <c r="AE165" s="22">
        <f t="shared" si="14"/>
        <v>0</v>
      </c>
      <c r="AF165" s="22">
        <v>27</v>
      </c>
      <c r="AG165" s="14"/>
      <c r="AH165" s="14"/>
      <c r="AI165" s="14"/>
      <c r="AJ165" s="14"/>
      <c r="AK165" s="14"/>
      <c r="AL165" s="14"/>
      <c r="AM165" s="14"/>
      <c r="AN165" s="14"/>
      <c r="AO165" s="14"/>
      <c r="AP165" s="22">
        <f t="shared" si="15"/>
        <v>27</v>
      </c>
      <c r="AQ165" s="38">
        <v>0</v>
      </c>
    </row>
    <row r="166" spans="1:43" s="13" customFormat="1">
      <c r="A166" s="4" t="s">
        <v>76</v>
      </c>
      <c r="B166" s="8">
        <v>29474</v>
      </c>
      <c r="C166" s="4" t="s">
        <v>82</v>
      </c>
      <c r="D166" s="4" t="s">
        <v>107</v>
      </c>
      <c r="E166" s="21">
        <v>41711</v>
      </c>
      <c r="F166" s="4" t="s">
        <v>135</v>
      </c>
      <c r="G166" s="4" t="s">
        <v>173</v>
      </c>
      <c r="H166" s="14"/>
      <c r="I166" s="14"/>
      <c r="J166" s="4" t="s">
        <v>177</v>
      </c>
      <c r="K166" s="4" t="s">
        <v>315</v>
      </c>
      <c r="L166" s="14"/>
      <c r="M166" s="14"/>
      <c r="N166" s="4" t="s">
        <v>464</v>
      </c>
      <c r="O166" s="4" t="s">
        <v>567</v>
      </c>
      <c r="P166" s="14"/>
      <c r="Q166" s="14"/>
      <c r="R166" s="4"/>
      <c r="S166" s="27">
        <v>3</v>
      </c>
      <c r="T166" s="27">
        <v>0</v>
      </c>
      <c r="U166" s="27">
        <v>3</v>
      </c>
      <c r="V166" s="5"/>
      <c r="W166" s="5"/>
      <c r="X166" s="32" t="str">
        <f t="shared" si="11"/>
        <v>02</v>
      </c>
      <c r="Y166" s="4" t="s">
        <v>13</v>
      </c>
      <c r="Z166" s="22">
        <v>39.99</v>
      </c>
      <c r="AA166" s="33" t="str">
        <f t="shared" si="12"/>
        <v>01</v>
      </c>
      <c r="AB166" s="4" t="s">
        <v>12</v>
      </c>
      <c r="AC166" s="23">
        <v>0.55000000000000004</v>
      </c>
      <c r="AD166" s="22">
        <f t="shared" si="13"/>
        <v>54</v>
      </c>
      <c r="AE166" s="22">
        <f t="shared" si="14"/>
        <v>0</v>
      </c>
      <c r="AF166" s="22">
        <v>54</v>
      </c>
      <c r="AG166" s="14"/>
      <c r="AH166" s="14"/>
      <c r="AI166" s="14"/>
      <c r="AJ166" s="14"/>
      <c r="AK166" s="14"/>
      <c r="AL166" s="14"/>
      <c r="AM166" s="14"/>
      <c r="AN166" s="14"/>
      <c r="AO166" s="14"/>
      <c r="AP166" s="22">
        <f t="shared" si="15"/>
        <v>54</v>
      </c>
      <c r="AQ166" s="38">
        <v>0</v>
      </c>
    </row>
    <row r="167" spans="1:43" s="13" customFormat="1">
      <c r="A167" s="4" t="s">
        <v>76</v>
      </c>
      <c r="B167" s="8">
        <v>30046</v>
      </c>
      <c r="C167" s="4" t="s">
        <v>80</v>
      </c>
      <c r="D167" s="4" t="s">
        <v>105</v>
      </c>
      <c r="E167" s="21">
        <v>41702</v>
      </c>
      <c r="F167" s="4" t="s">
        <v>130</v>
      </c>
      <c r="G167" s="4" t="s">
        <v>173</v>
      </c>
      <c r="H167" s="14"/>
      <c r="I167" s="14"/>
      <c r="J167" s="4" t="s">
        <v>177</v>
      </c>
      <c r="K167" s="4" t="s">
        <v>316</v>
      </c>
      <c r="L167" s="14"/>
      <c r="M167" s="14"/>
      <c r="N167" s="4" t="s">
        <v>426</v>
      </c>
      <c r="O167" s="4" t="s">
        <v>566</v>
      </c>
      <c r="P167" s="14"/>
      <c r="Q167" s="14"/>
      <c r="R167" s="4"/>
      <c r="S167" s="27">
        <v>1</v>
      </c>
      <c r="T167" s="27">
        <v>0</v>
      </c>
      <c r="U167" s="27">
        <v>1</v>
      </c>
      <c r="V167" s="5"/>
      <c r="W167" s="5"/>
      <c r="X167" s="32" t="str">
        <f t="shared" si="11"/>
        <v>02</v>
      </c>
      <c r="Y167" s="4" t="s">
        <v>13</v>
      </c>
      <c r="Z167" s="22">
        <v>39.99</v>
      </c>
      <c r="AA167" s="33" t="str">
        <f t="shared" si="12"/>
        <v>01</v>
      </c>
      <c r="AB167" s="4" t="s">
        <v>12</v>
      </c>
      <c r="AC167" s="23">
        <v>0.55000000000000004</v>
      </c>
      <c r="AD167" s="22">
        <f t="shared" si="13"/>
        <v>18</v>
      </c>
      <c r="AE167" s="22">
        <f t="shared" si="14"/>
        <v>0</v>
      </c>
      <c r="AF167" s="22">
        <v>18</v>
      </c>
      <c r="AG167" s="14"/>
      <c r="AH167" s="14"/>
      <c r="AI167" s="14"/>
      <c r="AJ167" s="14"/>
      <c r="AK167" s="14"/>
      <c r="AL167" s="14"/>
      <c r="AM167" s="14"/>
      <c r="AN167" s="14"/>
      <c r="AO167" s="14"/>
      <c r="AP167" s="22">
        <f t="shared" si="15"/>
        <v>18</v>
      </c>
      <c r="AQ167" s="38">
        <v>0</v>
      </c>
    </row>
    <row r="168" spans="1:43" s="13" customFormat="1">
      <c r="A168" s="4" t="s">
        <v>76</v>
      </c>
      <c r="B168" s="8">
        <v>30140</v>
      </c>
      <c r="C168" s="4" t="s">
        <v>98</v>
      </c>
      <c r="D168" s="4" t="s">
        <v>123</v>
      </c>
      <c r="E168" s="21">
        <v>41725</v>
      </c>
      <c r="F168" s="4" t="s">
        <v>167</v>
      </c>
      <c r="G168" s="4" t="s">
        <v>173</v>
      </c>
      <c r="H168" s="14"/>
      <c r="I168" s="14"/>
      <c r="J168" s="4" t="s">
        <v>177</v>
      </c>
      <c r="K168" s="4" t="s">
        <v>218</v>
      </c>
      <c r="L168" s="14"/>
      <c r="M168" s="14"/>
      <c r="N168" s="4" t="s">
        <v>375</v>
      </c>
      <c r="O168" s="4" t="s">
        <v>519</v>
      </c>
      <c r="P168" s="14"/>
      <c r="Q168" s="14"/>
      <c r="R168" s="4"/>
      <c r="S168" s="27">
        <v>1</v>
      </c>
      <c r="T168" s="27">
        <v>0</v>
      </c>
      <c r="U168" s="27">
        <v>1</v>
      </c>
      <c r="V168" s="5"/>
      <c r="W168" s="5"/>
      <c r="X168" s="32" t="str">
        <f t="shared" si="11"/>
        <v>02</v>
      </c>
      <c r="Y168" s="4" t="s">
        <v>13</v>
      </c>
      <c r="Z168" s="22">
        <v>19.990000000000002</v>
      </c>
      <c r="AA168" s="33" t="str">
        <f t="shared" si="12"/>
        <v>01</v>
      </c>
      <c r="AB168" s="4" t="s">
        <v>12</v>
      </c>
      <c r="AC168" s="23">
        <v>0.55000000000000004</v>
      </c>
      <c r="AD168" s="22">
        <f t="shared" si="13"/>
        <v>9</v>
      </c>
      <c r="AE168" s="22">
        <f t="shared" si="14"/>
        <v>0</v>
      </c>
      <c r="AF168" s="22">
        <v>9</v>
      </c>
      <c r="AG168" s="14"/>
      <c r="AH168" s="14"/>
      <c r="AI168" s="14"/>
      <c r="AJ168" s="14"/>
      <c r="AK168" s="14"/>
      <c r="AL168" s="14"/>
      <c r="AM168" s="14"/>
      <c r="AN168" s="14"/>
      <c r="AO168" s="14"/>
      <c r="AP168" s="22">
        <f t="shared" si="15"/>
        <v>9</v>
      </c>
      <c r="AQ168" s="38">
        <v>0</v>
      </c>
    </row>
    <row r="169" spans="1:43" s="13" customFormat="1">
      <c r="A169" s="4" t="s">
        <v>76</v>
      </c>
      <c r="B169" s="8">
        <v>30141</v>
      </c>
      <c r="C169" s="4" t="s">
        <v>83</v>
      </c>
      <c r="D169" s="4" t="s">
        <v>108</v>
      </c>
      <c r="E169" s="21">
        <v>41726</v>
      </c>
      <c r="F169" s="4" t="s">
        <v>137</v>
      </c>
      <c r="G169" s="4" t="s">
        <v>173</v>
      </c>
      <c r="H169" s="14"/>
      <c r="I169" s="14"/>
      <c r="J169" s="4" t="s">
        <v>177</v>
      </c>
      <c r="K169" s="4" t="s">
        <v>253</v>
      </c>
      <c r="L169" s="14"/>
      <c r="M169" s="14"/>
      <c r="N169" s="4" t="s">
        <v>409</v>
      </c>
      <c r="O169" s="4" t="s">
        <v>551</v>
      </c>
      <c r="P169" s="14"/>
      <c r="Q169" s="14"/>
      <c r="R169" s="4"/>
      <c r="S169" s="27">
        <v>1</v>
      </c>
      <c r="T169" s="27">
        <v>0</v>
      </c>
      <c r="U169" s="27">
        <v>1</v>
      </c>
      <c r="V169" s="5"/>
      <c r="W169" s="5"/>
      <c r="X169" s="32" t="str">
        <f t="shared" si="11"/>
        <v>02</v>
      </c>
      <c r="Y169" s="4" t="s">
        <v>13</v>
      </c>
      <c r="Z169" s="22">
        <v>34.99</v>
      </c>
      <c r="AA169" s="33" t="str">
        <f t="shared" si="12"/>
        <v>01</v>
      </c>
      <c r="AB169" s="4" t="s">
        <v>12</v>
      </c>
      <c r="AC169" s="23">
        <v>0.55000000000000004</v>
      </c>
      <c r="AD169" s="22">
        <f t="shared" si="13"/>
        <v>15.75</v>
      </c>
      <c r="AE169" s="22">
        <f t="shared" si="14"/>
        <v>0</v>
      </c>
      <c r="AF169" s="22">
        <v>15.75</v>
      </c>
      <c r="AG169" s="14"/>
      <c r="AH169" s="14"/>
      <c r="AI169" s="14"/>
      <c r="AJ169" s="14"/>
      <c r="AK169" s="14"/>
      <c r="AL169" s="14"/>
      <c r="AM169" s="14"/>
      <c r="AN169" s="14"/>
      <c r="AO169" s="14"/>
      <c r="AP169" s="22">
        <f t="shared" si="15"/>
        <v>15.75</v>
      </c>
      <c r="AQ169" s="38">
        <v>0</v>
      </c>
    </row>
    <row r="170" spans="1:43" s="13" customFormat="1">
      <c r="A170" s="4" t="s">
        <v>76</v>
      </c>
      <c r="B170" s="8">
        <v>30527</v>
      </c>
      <c r="C170" s="4" t="s">
        <v>85</v>
      </c>
      <c r="D170" s="4" t="s">
        <v>110</v>
      </c>
      <c r="E170" s="21">
        <v>41704</v>
      </c>
      <c r="F170" s="4" t="s">
        <v>168</v>
      </c>
      <c r="G170" s="4" t="s">
        <v>175</v>
      </c>
      <c r="H170" s="14"/>
      <c r="I170" s="14"/>
      <c r="J170" s="4" t="s">
        <v>177</v>
      </c>
      <c r="K170" s="4" t="s">
        <v>317</v>
      </c>
      <c r="L170" s="14"/>
      <c r="M170" s="14"/>
      <c r="N170" s="4" t="s">
        <v>465</v>
      </c>
      <c r="O170" s="4" t="s">
        <v>598</v>
      </c>
      <c r="P170" s="14"/>
      <c r="Q170" s="14"/>
      <c r="R170" s="4"/>
      <c r="S170" s="27">
        <v>1</v>
      </c>
      <c r="T170" s="27">
        <v>0</v>
      </c>
      <c r="U170" s="27">
        <v>1</v>
      </c>
      <c r="V170" s="5"/>
      <c r="W170" s="5"/>
      <c r="X170" s="32" t="str">
        <f t="shared" si="11"/>
        <v>02</v>
      </c>
      <c r="Y170" s="4" t="s">
        <v>615</v>
      </c>
      <c r="Z170" s="22">
        <v>24.88</v>
      </c>
      <c r="AA170" s="33" t="str">
        <f t="shared" si="12"/>
        <v>01</v>
      </c>
      <c r="AB170" s="4" t="s">
        <v>12</v>
      </c>
      <c r="AC170" s="23">
        <v>0.55000000000000004</v>
      </c>
      <c r="AD170" s="22">
        <f t="shared" si="13"/>
        <v>11.200000000000001</v>
      </c>
      <c r="AE170" s="22">
        <f t="shared" si="14"/>
        <v>0</v>
      </c>
      <c r="AF170" s="22">
        <v>11.200000000000001</v>
      </c>
      <c r="AG170" s="14"/>
      <c r="AH170" s="14"/>
      <c r="AI170" s="14"/>
      <c r="AJ170" s="14"/>
      <c r="AK170" s="14"/>
      <c r="AL170" s="14"/>
      <c r="AM170" s="14"/>
      <c r="AN170" s="14"/>
      <c r="AO170" s="14"/>
      <c r="AP170" s="22">
        <f t="shared" si="15"/>
        <v>11.200000000000001</v>
      </c>
      <c r="AQ170" s="38">
        <v>0.83080000000000009</v>
      </c>
    </row>
    <row r="171" spans="1:43" s="13" customFormat="1">
      <c r="A171" s="4" t="s">
        <v>76</v>
      </c>
      <c r="B171" s="8">
        <v>30582</v>
      </c>
      <c r="C171" s="4" t="s">
        <v>88</v>
      </c>
      <c r="D171" s="4" t="s">
        <v>113</v>
      </c>
      <c r="E171" s="21">
        <v>41704</v>
      </c>
      <c r="F171" s="4" t="s">
        <v>147</v>
      </c>
      <c r="G171" s="4" t="s">
        <v>173</v>
      </c>
      <c r="H171" s="14"/>
      <c r="I171" s="14"/>
      <c r="J171" s="4" t="s">
        <v>177</v>
      </c>
      <c r="K171" s="4" t="s">
        <v>318</v>
      </c>
      <c r="L171" s="14"/>
      <c r="M171" s="14"/>
      <c r="N171" s="4" t="s">
        <v>466</v>
      </c>
      <c r="O171" s="4" t="s">
        <v>599</v>
      </c>
      <c r="P171" s="14"/>
      <c r="Q171" s="14"/>
      <c r="R171" s="4"/>
      <c r="S171" s="27">
        <v>1</v>
      </c>
      <c r="T171" s="27">
        <v>0</v>
      </c>
      <c r="U171" s="27">
        <v>1</v>
      </c>
      <c r="V171" s="5"/>
      <c r="W171" s="5"/>
      <c r="X171" s="32" t="str">
        <f t="shared" si="11"/>
        <v>02</v>
      </c>
      <c r="Y171" s="4" t="s">
        <v>13</v>
      </c>
      <c r="Z171" s="22">
        <v>20</v>
      </c>
      <c r="AA171" s="33" t="str">
        <f t="shared" si="12"/>
        <v>01</v>
      </c>
      <c r="AB171" s="4" t="s">
        <v>12</v>
      </c>
      <c r="AC171" s="23">
        <v>0.55000000000000004</v>
      </c>
      <c r="AD171" s="22">
        <f t="shared" si="13"/>
        <v>9</v>
      </c>
      <c r="AE171" s="22">
        <f t="shared" si="14"/>
        <v>0</v>
      </c>
      <c r="AF171" s="22">
        <v>9</v>
      </c>
      <c r="AG171" s="14"/>
      <c r="AH171" s="14"/>
      <c r="AI171" s="14"/>
      <c r="AJ171" s="14"/>
      <c r="AK171" s="14"/>
      <c r="AL171" s="14"/>
      <c r="AM171" s="14"/>
      <c r="AN171" s="14"/>
      <c r="AO171" s="14"/>
      <c r="AP171" s="22">
        <f t="shared" si="15"/>
        <v>9</v>
      </c>
      <c r="AQ171" s="38">
        <v>0</v>
      </c>
    </row>
    <row r="172" spans="1:43" s="13" customFormat="1">
      <c r="A172" s="4" t="s">
        <v>76</v>
      </c>
      <c r="B172" s="8">
        <v>30593</v>
      </c>
      <c r="C172" s="4" t="s">
        <v>81</v>
      </c>
      <c r="D172" s="4" t="s">
        <v>106</v>
      </c>
      <c r="E172" s="21">
        <v>41708</v>
      </c>
      <c r="F172" s="4" t="s">
        <v>150</v>
      </c>
      <c r="G172" s="4" t="s">
        <v>173</v>
      </c>
      <c r="H172" s="14"/>
      <c r="I172" s="14"/>
      <c r="J172" s="4" t="s">
        <v>177</v>
      </c>
      <c r="K172" s="4" t="s">
        <v>319</v>
      </c>
      <c r="L172" s="14"/>
      <c r="M172" s="14"/>
      <c r="N172" s="4" t="s">
        <v>467</v>
      </c>
      <c r="O172" s="4" t="s">
        <v>600</v>
      </c>
      <c r="P172" s="14"/>
      <c r="Q172" s="14"/>
      <c r="R172" s="4"/>
      <c r="S172" s="27">
        <v>1</v>
      </c>
      <c r="T172" s="27">
        <v>0</v>
      </c>
      <c r="U172" s="27">
        <v>1</v>
      </c>
      <c r="V172" s="5"/>
      <c r="W172" s="5"/>
      <c r="X172" s="32" t="str">
        <f t="shared" si="11"/>
        <v>02</v>
      </c>
      <c r="Y172" s="4" t="s">
        <v>13</v>
      </c>
      <c r="Z172" s="22">
        <v>25</v>
      </c>
      <c r="AA172" s="33" t="str">
        <f t="shared" si="12"/>
        <v>01</v>
      </c>
      <c r="AB172" s="4" t="s">
        <v>12</v>
      </c>
      <c r="AC172" s="23">
        <v>0.55000000000000004</v>
      </c>
      <c r="AD172" s="22">
        <f t="shared" si="13"/>
        <v>11.25</v>
      </c>
      <c r="AE172" s="22">
        <f t="shared" si="14"/>
        <v>0</v>
      </c>
      <c r="AF172" s="22">
        <v>11.25</v>
      </c>
      <c r="AG172" s="14"/>
      <c r="AH172" s="14"/>
      <c r="AI172" s="14"/>
      <c r="AJ172" s="14"/>
      <c r="AK172" s="14"/>
      <c r="AL172" s="14"/>
      <c r="AM172" s="14"/>
      <c r="AN172" s="14"/>
      <c r="AO172" s="14"/>
      <c r="AP172" s="22">
        <f t="shared" si="15"/>
        <v>11.25</v>
      </c>
      <c r="AQ172" s="38">
        <v>0</v>
      </c>
    </row>
    <row r="173" spans="1:43" s="13" customFormat="1">
      <c r="A173" s="4" t="s">
        <v>76</v>
      </c>
      <c r="B173" s="8">
        <v>30824</v>
      </c>
      <c r="C173" s="4" t="s">
        <v>80</v>
      </c>
      <c r="D173" s="4" t="s">
        <v>105</v>
      </c>
      <c r="E173" s="21">
        <v>41702</v>
      </c>
      <c r="F173" s="4" t="s">
        <v>130</v>
      </c>
      <c r="G173" s="4" t="s">
        <v>173</v>
      </c>
      <c r="H173" s="14"/>
      <c r="I173" s="14"/>
      <c r="J173" s="4" t="s">
        <v>177</v>
      </c>
      <c r="K173" s="4" t="s">
        <v>320</v>
      </c>
      <c r="L173" s="14"/>
      <c r="M173" s="14"/>
      <c r="N173" s="4" t="s">
        <v>468</v>
      </c>
      <c r="O173" s="4" t="s">
        <v>601</v>
      </c>
      <c r="P173" s="14"/>
      <c r="Q173" s="14"/>
      <c r="R173" s="4"/>
      <c r="S173" s="27">
        <v>1</v>
      </c>
      <c r="T173" s="27">
        <v>0</v>
      </c>
      <c r="U173" s="27">
        <v>1</v>
      </c>
      <c r="V173" s="5"/>
      <c r="W173" s="5"/>
      <c r="X173" s="32" t="str">
        <f t="shared" si="11"/>
        <v>02</v>
      </c>
      <c r="Y173" s="4" t="s">
        <v>13</v>
      </c>
      <c r="Z173" s="22">
        <v>29.990000000000002</v>
      </c>
      <c r="AA173" s="33" t="str">
        <f t="shared" si="12"/>
        <v>01</v>
      </c>
      <c r="AB173" s="4" t="s">
        <v>12</v>
      </c>
      <c r="AC173" s="23">
        <v>0.35</v>
      </c>
      <c r="AD173" s="22">
        <f t="shared" si="13"/>
        <v>19.490000000000002</v>
      </c>
      <c r="AE173" s="22">
        <f t="shared" si="14"/>
        <v>0</v>
      </c>
      <c r="AF173" s="22">
        <v>19.490000000000002</v>
      </c>
      <c r="AG173" s="14"/>
      <c r="AH173" s="14"/>
      <c r="AI173" s="14"/>
      <c r="AJ173" s="14"/>
      <c r="AK173" s="14"/>
      <c r="AL173" s="14"/>
      <c r="AM173" s="14"/>
      <c r="AN173" s="14"/>
      <c r="AO173" s="14"/>
      <c r="AP173" s="22">
        <f t="shared" si="15"/>
        <v>19.490000000000002</v>
      </c>
      <c r="AQ173" s="38">
        <v>0</v>
      </c>
    </row>
    <row r="174" spans="1:43" s="13" customFormat="1">
      <c r="A174" s="4" t="s">
        <v>76</v>
      </c>
      <c r="B174" s="8">
        <v>31083</v>
      </c>
      <c r="C174" s="4" t="s">
        <v>79</v>
      </c>
      <c r="D174" s="4" t="s">
        <v>104</v>
      </c>
      <c r="E174" s="21">
        <v>41725</v>
      </c>
      <c r="F174" s="4" t="s">
        <v>129</v>
      </c>
      <c r="G174" s="4" t="s">
        <v>173</v>
      </c>
      <c r="H174" s="14"/>
      <c r="I174" s="14"/>
      <c r="J174" s="4" t="s">
        <v>177</v>
      </c>
      <c r="K174" s="4" t="s">
        <v>321</v>
      </c>
      <c r="L174" s="14"/>
      <c r="M174" s="14"/>
      <c r="N174" s="4" t="s">
        <v>469</v>
      </c>
      <c r="O174" s="4" t="s">
        <v>602</v>
      </c>
      <c r="P174" s="14"/>
      <c r="Q174" s="14"/>
      <c r="R174" s="4"/>
      <c r="S174" s="27">
        <v>1</v>
      </c>
      <c r="T174" s="27">
        <v>0</v>
      </c>
      <c r="U174" s="27">
        <v>1</v>
      </c>
      <c r="V174" s="5"/>
      <c r="W174" s="5"/>
      <c r="X174" s="32" t="str">
        <f t="shared" si="11"/>
        <v>02</v>
      </c>
      <c r="Y174" s="4" t="s">
        <v>13</v>
      </c>
      <c r="Z174" s="22">
        <v>185</v>
      </c>
      <c r="AA174" s="33" t="str">
        <f t="shared" si="12"/>
        <v>01</v>
      </c>
      <c r="AB174" s="4" t="s">
        <v>12</v>
      </c>
      <c r="AC174" s="23">
        <v>0.55000000000000004</v>
      </c>
      <c r="AD174" s="22">
        <f t="shared" si="13"/>
        <v>83.25</v>
      </c>
      <c r="AE174" s="22">
        <f t="shared" si="14"/>
        <v>0</v>
      </c>
      <c r="AF174" s="22">
        <v>83.25</v>
      </c>
      <c r="AG174" s="14"/>
      <c r="AH174" s="14"/>
      <c r="AI174" s="14"/>
      <c r="AJ174" s="14"/>
      <c r="AK174" s="14"/>
      <c r="AL174" s="14"/>
      <c r="AM174" s="14"/>
      <c r="AN174" s="14"/>
      <c r="AO174" s="14"/>
      <c r="AP174" s="22">
        <f t="shared" si="15"/>
        <v>83.25</v>
      </c>
      <c r="AQ174" s="38">
        <v>0</v>
      </c>
    </row>
    <row r="175" spans="1:43" s="13" customFormat="1">
      <c r="A175" s="4" t="s">
        <v>76</v>
      </c>
      <c r="B175" s="8">
        <v>31089</v>
      </c>
      <c r="C175" s="4" t="s">
        <v>81</v>
      </c>
      <c r="D175" s="4" t="s">
        <v>106</v>
      </c>
      <c r="E175" s="21">
        <v>41708</v>
      </c>
      <c r="F175" s="4" t="s">
        <v>131</v>
      </c>
      <c r="G175" s="4" t="s">
        <v>173</v>
      </c>
      <c r="H175" s="14"/>
      <c r="I175" s="14"/>
      <c r="J175" s="4" t="s">
        <v>177</v>
      </c>
      <c r="K175" s="4" t="s">
        <v>320</v>
      </c>
      <c r="L175" s="14"/>
      <c r="M175" s="14"/>
      <c r="N175" s="4" t="s">
        <v>468</v>
      </c>
      <c r="O175" s="4" t="s">
        <v>601</v>
      </c>
      <c r="P175" s="14"/>
      <c r="Q175" s="14"/>
      <c r="R175" s="4"/>
      <c r="S175" s="27">
        <v>1</v>
      </c>
      <c r="T175" s="27">
        <v>0</v>
      </c>
      <c r="U175" s="27">
        <v>1</v>
      </c>
      <c r="V175" s="5"/>
      <c r="W175" s="5"/>
      <c r="X175" s="32" t="str">
        <f t="shared" si="11"/>
        <v>02</v>
      </c>
      <c r="Y175" s="4" t="s">
        <v>13</v>
      </c>
      <c r="Z175" s="22">
        <v>29.990000000000002</v>
      </c>
      <c r="AA175" s="33" t="str">
        <f t="shared" si="12"/>
        <v>01</v>
      </c>
      <c r="AB175" s="4" t="s">
        <v>12</v>
      </c>
      <c r="AC175" s="23">
        <v>0.35</v>
      </c>
      <c r="AD175" s="22">
        <f t="shared" si="13"/>
        <v>19.490000000000002</v>
      </c>
      <c r="AE175" s="22">
        <f t="shared" si="14"/>
        <v>0</v>
      </c>
      <c r="AF175" s="22">
        <v>19.490000000000002</v>
      </c>
      <c r="AG175" s="14"/>
      <c r="AH175" s="14"/>
      <c r="AI175" s="14"/>
      <c r="AJ175" s="14"/>
      <c r="AK175" s="14"/>
      <c r="AL175" s="14"/>
      <c r="AM175" s="14"/>
      <c r="AN175" s="14"/>
      <c r="AO175" s="14"/>
      <c r="AP175" s="22">
        <f t="shared" si="15"/>
        <v>19.490000000000002</v>
      </c>
      <c r="AQ175" s="38">
        <v>0</v>
      </c>
    </row>
    <row r="176" spans="1:43" s="13" customFormat="1">
      <c r="A176" s="4" t="s">
        <v>76</v>
      </c>
      <c r="B176" s="8">
        <v>31095</v>
      </c>
      <c r="C176" s="4" t="s">
        <v>83</v>
      </c>
      <c r="D176" s="4" t="s">
        <v>108</v>
      </c>
      <c r="E176" s="21">
        <v>41726</v>
      </c>
      <c r="F176" s="4" t="s">
        <v>137</v>
      </c>
      <c r="G176" s="4" t="s">
        <v>173</v>
      </c>
      <c r="H176" s="14"/>
      <c r="I176" s="14"/>
      <c r="J176" s="4" t="s">
        <v>177</v>
      </c>
      <c r="K176" s="4" t="s">
        <v>322</v>
      </c>
      <c r="L176" s="14"/>
      <c r="M176" s="14"/>
      <c r="N176" s="4" t="s">
        <v>470</v>
      </c>
      <c r="O176" s="4" t="s">
        <v>603</v>
      </c>
      <c r="P176" s="14"/>
      <c r="Q176" s="14"/>
      <c r="R176" s="4"/>
      <c r="S176" s="27">
        <v>1</v>
      </c>
      <c r="T176" s="27">
        <v>0</v>
      </c>
      <c r="U176" s="27">
        <v>1</v>
      </c>
      <c r="V176" s="5"/>
      <c r="W176" s="5"/>
      <c r="X176" s="32" t="str">
        <f t="shared" si="11"/>
        <v>02</v>
      </c>
      <c r="Y176" s="4" t="s">
        <v>13</v>
      </c>
      <c r="Z176" s="22">
        <v>34.99</v>
      </c>
      <c r="AA176" s="33" t="str">
        <f t="shared" si="12"/>
        <v>01</v>
      </c>
      <c r="AB176" s="4" t="s">
        <v>12</v>
      </c>
      <c r="AC176" s="23">
        <v>0.55000000000000004</v>
      </c>
      <c r="AD176" s="22">
        <f t="shared" si="13"/>
        <v>15.75</v>
      </c>
      <c r="AE176" s="22">
        <f t="shared" si="14"/>
        <v>0</v>
      </c>
      <c r="AF176" s="22">
        <v>15.75</v>
      </c>
      <c r="AG176" s="14"/>
      <c r="AH176" s="14"/>
      <c r="AI176" s="14"/>
      <c r="AJ176" s="14"/>
      <c r="AK176" s="14"/>
      <c r="AL176" s="14"/>
      <c r="AM176" s="14"/>
      <c r="AN176" s="14"/>
      <c r="AO176" s="14"/>
      <c r="AP176" s="22">
        <f t="shared" si="15"/>
        <v>15.75</v>
      </c>
      <c r="AQ176" s="38">
        <v>0</v>
      </c>
    </row>
    <row r="177" spans="1:43" s="13" customFormat="1">
      <c r="A177" s="4" t="s">
        <v>76</v>
      </c>
      <c r="B177" s="8">
        <v>31197</v>
      </c>
      <c r="C177" s="4" t="s">
        <v>99</v>
      </c>
      <c r="D177" s="4" t="s">
        <v>124</v>
      </c>
      <c r="E177" s="21">
        <v>41715</v>
      </c>
      <c r="F177" s="4" t="s">
        <v>169</v>
      </c>
      <c r="G177" s="4" t="s">
        <v>173</v>
      </c>
      <c r="H177" s="14"/>
      <c r="I177" s="14"/>
      <c r="J177" s="4" t="s">
        <v>177</v>
      </c>
      <c r="K177" s="4" t="s">
        <v>226</v>
      </c>
      <c r="L177" s="14"/>
      <c r="M177" s="14"/>
      <c r="N177" s="4" t="s">
        <v>383</v>
      </c>
      <c r="O177" s="4" t="s">
        <v>526</v>
      </c>
      <c r="P177" s="14"/>
      <c r="Q177" s="14"/>
      <c r="R177" s="4"/>
      <c r="S177" s="27">
        <v>1</v>
      </c>
      <c r="T177" s="27">
        <v>0</v>
      </c>
      <c r="U177" s="27">
        <v>1</v>
      </c>
      <c r="V177" s="5"/>
      <c r="W177" s="5"/>
      <c r="X177" s="32" t="str">
        <f t="shared" si="11"/>
        <v>02</v>
      </c>
      <c r="Y177" s="4" t="s">
        <v>13</v>
      </c>
      <c r="Z177" s="22">
        <v>24.95</v>
      </c>
      <c r="AA177" s="33" t="str">
        <f t="shared" si="12"/>
        <v>01</v>
      </c>
      <c r="AB177" s="4" t="s">
        <v>12</v>
      </c>
      <c r="AC177" s="23">
        <v>0.55000000000000004</v>
      </c>
      <c r="AD177" s="22">
        <f t="shared" si="13"/>
        <v>11.23</v>
      </c>
      <c r="AE177" s="22">
        <f t="shared" si="14"/>
        <v>0</v>
      </c>
      <c r="AF177" s="22">
        <v>11.23</v>
      </c>
      <c r="AG177" s="14"/>
      <c r="AH177" s="14"/>
      <c r="AI177" s="14"/>
      <c r="AJ177" s="14"/>
      <c r="AK177" s="14"/>
      <c r="AL177" s="14"/>
      <c r="AM177" s="14"/>
      <c r="AN177" s="14"/>
      <c r="AO177" s="14"/>
      <c r="AP177" s="22">
        <f t="shared" si="15"/>
        <v>11.23</v>
      </c>
      <c r="AQ177" s="38">
        <v>0</v>
      </c>
    </row>
    <row r="178" spans="1:43" s="13" customFormat="1">
      <c r="A178" s="4" t="s">
        <v>76</v>
      </c>
      <c r="B178" s="8">
        <v>31459</v>
      </c>
      <c r="C178" s="4" t="s">
        <v>79</v>
      </c>
      <c r="D178" s="4" t="s">
        <v>104</v>
      </c>
      <c r="E178" s="21">
        <v>41725</v>
      </c>
      <c r="F178" s="4" t="s">
        <v>129</v>
      </c>
      <c r="G178" s="4" t="s">
        <v>173</v>
      </c>
      <c r="H178" s="14"/>
      <c r="I178" s="14"/>
      <c r="J178" s="4" t="s">
        <v>177</v>
      </c>
      <c r="K178" s="4" t="s">
        <v>323</v>
      </c>
      <c r="L178" s="14"/>
      <c r="M178" s="14"/>
      <c r="N178" s="4" t="s">
        <v>471</v>
      </c>
      <c r="O178" s="4" t="s">
        <v>604</v>
      </c>
      <c r="P178" s="14"/>
      <c r="Q178" s="14"/>
      <c r="R178" s="4"/>
      <c r="S178" s="27">
        <v>1</v>
      </c>
      <c r="T178" s="27">
        <v>0</v>
      </c>
      <c r="U178" s="27">
        <v>1</v>
      </c>
      <c r="V178" s="5"/>
      <c r="W178" s="5"/>
      <c r="X178" s="32" t="str">
        <f t="shared" si="11"/>
        <v>02</v>
      </c>
      <c r="Y178" s="4" t="s">
        <v>13</v>
      </c>
      <c r="Z178" s="22">
        <v>90</v>
      </c>
      <c r="AA178" s="33" t="str">
        <f t="shared" si="12"/>
        <v>01</v>
      </c>
      <c r="AB178" s="4" t="s">
        <v>12</v>
      </c>
      <c r="AC178" s="23">
        <v>0.35</v>
      </c>
      <c r="AD178" s="22">
        <f t="shared" si="13"/>
        <v>58.5</v>
      </c>
      <c r="AE178" s="22">
        <f t="shared" si="14"/>
        <v>0</v>
      </c>
      <c r="AF178" s="22">
        <v>58.5</v>
      </c>
      <c r="AG178" s="14"/>
      <c r="AH178" s="14"/>
      <c r="AI178" s="14"/>
      <c r="AJ178" s="14"/>
      <c r="AK178" s="14"/>
      <c r="AL178" s="14"/>
      <c r="AM178" s="14"/>
      <c r="AN178" s="14"/>
      <c r="AO178" s="14"/>
      <c r="AP178" s="22">
        <f t="shared" si="15"/>
        <v>58.5</v>
      </c>
      <c r="AQ178" s="38">
        <v>0</v>
      </c>
    </row>
    <row r="179" spans="1:43" s="13" customFormat="1">
      <c r="A179" s="4" t="s">
        <v>76</v>
      </c>
      <c r="B179" s="8">
        <v>31624</v>
      </c>
      <c r="C179" s="4" t="s">
        <v>79</v>
      </c>
      <c r="D179" s="4" t="s">
        <v>104</v>
      </c>
      <c r="E179" s="21">
        <v>41725</v>
      </c>
      <c r="F179" s="4" t="s">
        <v>129</v>
      </c>
      <c r="G179" s="4" t="s">
        <v>173</v>
      </c>
      <c r="H179" s="14"/>
      <c r="I179" s="14"/>
      <c r="J179" s="4" t="s">
        <v>177</v>
      </c>
      <c r="K179" s="4" t="s">
        <v>324</v>
      </c>
      <c r="L179" s="14"/>
      <c r="M179" s="14"/>
      <c r="N179" s="4" t="s">
        <v>472</v>
      </c>
      <c r="O179" s="4" t="s">
        <v>605</v>
      </c>
      <c r="P179" s="14"/>
      <c r="Q179" s="14"/>
      <c r="R179" s="4"/>
      <c r="S179" s="27">
        <v>1</v>
      </c>
      <c r="T179" s="27">
        <v>0</v>
      </c>
      <c r="U179" s="27">
        <v>1</v>
      </c>
      <c r="V179" s="5"/>
      <c r="W179" s="5"/>
      <c r="X179" s="32" t="str">
        <f t="shared" si="11"/>
        <v>02</v>
      </c>
      <c r="Y179" s="4" t="s">
        <v>13</v>
      </c>
      <c r="Z179" s="22">
        <v>75</v>
      </c>
      <c r="AA179" s="33" t="str">
        <f t="shared" si="12"/>
        <v>01</v>
      </c>
      <c r="AB179" s="4" t="s">
        <v>12</v>
      </c>
      <c r="AC179" s="23">
        <v>0.55000000000000004</v>
      </c>
      <c r="AD179" s="22">
        <f t="shared" si="13"/>
        <v>33.75</v>
      </c>
      <c r="AE179" s="22">
        <f t="shared" si="14"/>
        <v>0</v>
      </c>
      <c r="AF179" s="22">
        <v>33.75</v>
      </c>
      <c r="AG179" s="14"/>
      <c r="AH179" s="14"/>
      <c r="AI179" s="14"/>
      <c r="AJ179" s="14"/>
      <c r="AK179" s="14"/>
      <c r="AL179" s="14"/>
      <c r="AM179" s="14"/>
      <c r="AN179" s="14"/>
      <c r="AO179" s="14"/>
      <c r="AP179" s="22">
        <f t="shared" si="15"/>
        <v>33.75</v>
      </c>
      <c r="AQ179" s="38">
        <v>0</v>
      </c>
    </row>
    <row r="180" spans="1:43" s="13" customFormat="1">
      <c r="A180" s="4" t="s">
        <v>76</v>
      </c>
      <c r="B180" s="8">
        <v>31727</v>
      </c>
      <c r="C180" s="4" t="s">
        <v>88</v>
      </c>
      <c r="D180" s="4" t="s">
        <v>113</v>
      </c>
      <c r="E180" s="21">
        <v>41704</v>
      </c>
      <c r="F180" s="4" t="s">
        <v>147</v>
      </c>
      <c r="G180" s="4" t="s">
        <v>173</v>
      </c>
      <c r="H180" s="14"/>
      <c r="I180" s="14"/>
      <c r="J180" s="4" t="s">
        <v>177</v>
      </c>
      <c r="K180" s="4" t="s">
        <v>325</v>
      </c>
      <c r="L180" s="14"/>
      <c r="M180" s="14"/>
      <c r="N180" s="4" t="s">
        <v>473</v>
      </c>
      <c r="O180" s="4" t="s">
        <v>606</v>
      </c>
      <c r="P180" s="14"/>
      <c r="Q180" s="14"/>
      <c r="R180" s="4"/>
      <c r="S180" s="27">
        <v>1</v>
      </c>
      <c r="T180" s="27">
        <v>0</v>
      </c>
      <c r="U180" s="27">
        <v>1</v>
      </c>
      <c r="V180" s="5"/>
      <c r="W180" s="5"/>
      <c r="X180" s="32" t="str">
        <f t="shared" si="11"/>
        <v>02</v>
      </c>
      <c r="Y180" s="4" t="s">
        <v>13</v>
      </c>
      <c r="Z180" s="22">
        <v>14.99</v>
      </c>
      <c r="AA180" s="33" t="str">
        <f t="shared" si="12"/>
        <v>01</v>
      </c>
      <c r="AB180" s="4" t="s">
        <v>12</v>
      </c>
      <c r="AC180" s="23">
        <v>0.55000000000000004</v>
      </c>
      <c r="AD180" s="22">
        <f t="shared" si="13"/>
        <v>6.75</v>
      </c>
      <c r="AE180" s="22">
        <f t="shared" si="14"/>
        <v>0</v>
      </c>
      <c r="AF180" s="22">
        <v>6.75</v>
      </c>
      <c r="AG180" s="14"/>
      <c r="AH180" s="14"/>
      <c r="AI180" s="14"/>
      <c r="AJ180" s="14"/>
      <c r="AK180" s="14"/>
      <c r="AL180" s="14"/>
      <c r="AM180" s="14"/>
      <c r="AN180" s="14"/>
      <c r="AO180" s="14"/>
      <c r="AP180" s="22">
        <f t="shared" si="15"/>
        <v>6.75</v>
      </c>
      <c r="AQ180" s="38">
        <v>0</v>
      </c>
    </row>
    <row r="181" spans="1:43" s="13" customFormat="1">
      <c r="A181" s="4" t="s">
        <v>76</v>
      </c>
      <c r="B181" s="8">
        <v>31976</v>
      </c>
      <c r="C181" s="4" t="s">
        <v>78</v>
      </c>
      <c r="D181" s="4" t="s">
        <v>103</v>
      </c>
      <c r="E181" s="21">
        <v>41712</v>
      </c>
      <c r="F181" s="4" t="s">
        <v>128</v>
      </c>
      <c r="G181" s="4" t="s">
        <v>173</v>
      </c>
      <c r="H181" s="14"/>
      <c r="I181" s="14"/>
      <c r="J181" s="4" t="s">
        <v>177</v>
      </c>
      <c r="K181" s="4" t="s">
        <v>326</v>
      </c>
      <c r="L181" s="14"/>
      <c r="M181" s="14"/>
      <c r="N181" s="4" t="s">
        <v>474</v>
      </c>
      <c r="O181" s="4" t="s">
        <v>607</v>
      </c>
      <c r="P181" s="14"/>
      <c r="Q181" s="14"/>
      <c r="R181" s="4"/>
      <c r="S181" s="27">
        <v>1</v>
      </c>
      <c r="T181" s="27">
        <v>0</v>
      </c>
      <c r="U181" s="27">
        <v>1</v>
      </c>
      <c r="V181" s="5"/>
      <c r="W181" s="5"/>
      <c r="X181" s="32" t="str">
        <f t="shared" si="11"/>
        <v>02</v>
      </c>
      <c r="Y181" s="4" t="s">
        <v>13</v>
      </c>
      <c r="Z181" s="22">
        <v>22</v>
      </c>
      <c r="AA181" s="33" t="str">
        <f t="shared" si="12"/>
        <v>01</v>
      </c>
      <c r="AB181" s="4" t="s">
        <v>12</v>
      </c>
      <c r="AC181" s="23">
        <v>0.55000000000000004</v>
      </c>
      <c r="AD181" s="22">
        <f t="shared" si="13"/>
        <v>9.9</v>
      </c>
      <c r="AE181" s="22">
        <f t="shared" si="14"/>
        <v>0</v>
      </c>
      <c r="AF181" s="22">
        <v>9.9</v>
      </c>
      <c r="AG181" s="14"/>
      <c r="AH181" s="14"/>
      <c r="AI181" s="14"/>
      <c r="AJ181" s="14"/>
      <c r="AK181" s="14"/>
      <c r="AL181" s="14"/>
      <c r="AM181" s="14"/>
      <c r="AN181" s="14"/>
      <c r="AO181" s="14"/>
      <c r="AP181" s="22">
        <f t="shared" si="15"/>
        <v>9.9</v>
      </c>
      <c r="AQ181" s="38">
        <v>0</v>
      </c>
    </row>
    <row r="182" spans="1:43" s="13" customFormat="1">
      <c r="A182" s="4" t="s">
        <v>76</v>
      </c>
      <c r="B182" s="8">
        <v>32045</v>
      </c>
      <c r="C182" s="4" t="s">
        <v>81</v>
      </c>
      <c r="D182" s="4" t="s">
        <v>106</v>
      </c>
      <c r="E182" s="21">
        <v>41708</v>
      </c>
      <c r="F182" s="4" t="s">
        <v>131</v>
      </c>
      <c r="G182" s="4" t="s">
        <v>173</v>
      </c>
      <c r="H182" s="14"/>
      <c r="I182" s="14"/>
      <c r="J182" s="4" t="s">
        <v>177</v>
      </c>
      <c r="K182" s="4" t="s">
        <v>327</v>
      </c>
      <c r="L182" s="14"/>
      <c r="M182" s="14"/>
      <c r="N182" s="4" t="s">
        <v>355</v>
      </c>
      <c r="O182" s="4" t="s">
        <v>500</v>
      </c>
      <c r="P182" s="14"/>
      <c r="Q182" s="14"/>
      <c r="R182" s="4"/>
      <c r="S182" s="27">
        <v>1</v>
      </c>
      <c r="T182" s="27">
        <v>0</v>
      </c>
      <c r="U182" s="27">
        <v>1</v>
      </c>
      <c r="V182" s="5"/>
      <c r="W182" s="5"/>
      <c r="X182" s="32" t="str">
        <f t="shared" si="11"/>
        <v>02</v>
      </c>
      <c r="Y182" s="4" t="s">
        <v>13</v>
      </c>
      <c r="Z182" s="22">
        <v>29.990000000000002</v>
      </c>
      <c r="AA182" s="33" t="str">
        <f t="shared" si="12"/>
        <v>01</v>
      </c>
      <c r="AB182" s="4" t="s">
        <v>12</v>
      </c>
      <c r="AC182" s="23">
        <v>0.55000000000000004</v>
      </c>
      <c r="AD182" s="22">
        <f t="shared" si="13"/>
        <v>13.5</v>
      </c>
      <c r="AE182" s="22">
        <f t="shared" si="14"/>
        <v>0</v>
      </c>
      <c r="AF182" s="22">
        <v>13.5</v>
      </c>
      <c r="AG182" s="14"/>
      <c r="AH182" s="14"/>
      <c r="AI182" s="14"/>
      <c r="AJ182" s="14"/>
      <c r="AK182" s="14"/>
      <c r="AL182" s="14"/>
      <c r="AM182" s="14"/>
      <c r="AN182" s="14"/>
      <c r="AO182" s="14"/>
      <c r="AP182" s="22">
        <f t="shared" si="15"/>
        <v>13.5</v>
      </c>
      <c r="AQ182" s="38">
        <v>0</v>
      </c>
    </row>
    <row r="183" spans="1:43" s="13" customFormat="1">
      <c r="A183" s="4" t="s">
        <v>76</v>
      </c>
      <c r="B183" s="8">
        <v>32052</v>
      </c>
      <c r="C183" s="4" t="s">
        <v>79</v>
      </c>
      <c r="D183" s="4" t="s">
        <v>104</v>
      </c>
      <c r="E183" s="21">
        <v>41725</v>
      </c>
      <c r="F183" s="4" t="s">
        <v>129</v>
      </c>
      <c r="G183" s="4" t="s">
        <v>173</v>
      </c>
      <c r="H183" s="14"/>
      <c r="I183" s="14"/>
      <c r="J183" s="4" t="s">
        <v>177</v>
      </c>
      <c r="K183" s="4" t="s">
        <v>328</v>
      </c>
      <c r="L183" s="14"/>
      <c r="M183" s="14"/>
      <c r="N183" s="4" t="s">
        <v>475</v>
      </c>
      <c r="O183" s="4" t="s">
        <v>608</v>
      </c>
      <c r="P183" s="14"/>
      <c r="Q183" s="14"/>
      <c r="R183" s="4"/>
      <c r="S183" s="27">
        <v>1</v>
      </c>
      <c r="T183" s="27">
        <v>0</v>
      </c>
      <c r="U183" s="27">
        <v>1</v>
      </c>
      <c r="V183" s="5"/>
      <c r="W183" s="5"/>
      <c r="X183" s="32" t="str">
        <f t="shared" si="11"/>
        <v>02</v>
      </c>
      <c r="Y183" s="4" t="s">
        <v>13</v>
      </c>
      <c r="Z183" s="22">
        <v>39.950000000000003</v>
      </c>
      <c r="AA183" s="33" t="str">
        <f t="shared" si="12"/>
        <v>01</v>
      </c>
      <c r="AB183" s="4" t="s">
        <v>12</v>
      </c>
      <c r="AC183" s="23">
        <v>0.35</v>
      </c>
      <c r="AD183" s="22">
        <f t="shared" si="13"/>
        <v>25.97</v>
      </c>
      <c r="AE183" s="22">
        <f t="shared" si="14"/>
        <v>0</v>
      </c>
      <c r="AF183" s="22">
        <v>25.97</v>
      </c>
      <c r="AG183" s="14"/>
      <c r="AH183" s="14"/>
      <c r="AI183" s="14"/>
      <c r="AJ183" s="14"/>
      <c r="AK183" s="14"/>
      <c r="AL183" s="14"/>
      <c r="AM183" s="14"/>
      <c r="AN183" s="14"/>
      <c r="AO183" s="14"/>
      <c r="AP183" s="22">
        <f t="shared" si="15"/>
        <v>25.97</v>
      </c>
      <c r="AQ183" s="38">
        <v>0</v>
      </c>
    </row>
    <row r="184" spans="1:43" s="13" customFormat="1">
      <c r="A184" s="4" t="s">
        <v>76</v>
      </c>
      <c r="B184" s="8">
        <v>32203</v>
      </c>
      <c r="C184" s="4" t="s">
        <v>77</v>
      </c>
      <c r="D184" s="4" t="s">
        <v>102</v>
      </c>
      <c r="E184" s="21">
        <v>41701</v>
      </c>
      <c r="F184" s="4" t="s">
        <v>136</v>
      </c>
      <c r="G184" s="4" t="s">
        <v>173</v>
      </c>
      <c r="H184" s="14"/>
      <c r="I184" s="14"/>
      <c r="J184" s="4" t="s">
        <v>177</v>
      </c>
      <c r="K184" s="4" t="s">
        <v>329</v>
      </c>
      <c r="L184" s="14"/>
      <c r="M184" s="14"/>
      <c r="N184" s="4" t="s">
        <v>476</v>
      </c>
      <c r="O184" s="4" t="s">
        <v>609</v>
      </c>
      <c r="P184" s="14"/>
      <c r="Q184" s="14"/>
      <c r="R184" s="4"/>
      <c r="S184" s="27">
        <v>1</v>
      </c>
      <c r="T184" s="27">
        <v>0</v>
      </c>
      <c r="U184" s="27">
        <v>1</v>
      </c>
      <c r="V184" s="5"/>
      <c r="W184" s="5"/>
      <c r="X184" s="32" t="str">
        <f t="shared" si="11"/>
        <v>02</v>
      </c>
      <c r="Y184" s="4" t="s">
        <v>13</v>
      </c>
      <c r="Z184" s="22">
        <v>60</v>
      </c>
      <c r="AA184" s="33" t="str">
        <f t="shared" si="12"/>
        <v>01</v>
      </c>
      <c r="AB184" s="4" t="s">
        <v>12</v>
      </c>
      <c r="AC184" s="23">
        <v>0.55000000000000004</v>
      </c>
      <c r="AD184" s="22">
        <f t="shared" si="13"/>
        <v>27</v>
      </c>
      <c r="AE184" s="22">
        <f t="shared" si="14"/>
        <v>0</v>
      </c>
      <c r="AF184" s="22">
        <v>27</v>
      </c>
      <c r="AG184" s="14"/>
      <c r="AH184" s="14"/>
      <c r="AI184" s="14"/>
      <c r="AJ184" s="14"/>
      <c r="AK184" s="14"/>
      <c r="AL184" s="14"/>
      <c r="AM184" s="14"/>
      <c r="AN184" s="14"/>
      <c r="AO184" s="14"/>
      <c r="AP184" s="22">
        <f t="shared" si="15"/>
        <v>27</v>
      </c>
      <c r="AQ184" s="38">
        <v>0</v>
      </c>
    </row>
    <row r="185" spans="1:43" s="13" customFormat="1">
      <c r="A185" s="4" t="s">
        <v>76</v>
      </c>
      <c r="B185" s="8">
        <v>32267</v>
      </c>
      <c r="C185" s="4" t="s">
        <v>81</v>
      </c>
      <c r="D185" s="4" t="s">
        <v>106</v>
      </c>
      <c r="E185" s="21">
        <v>41708</v>
      </c>
      <c r="F185" s="4" t="s">
        <v>131</v>
      </c>
      <c r="G185" s="4" t="s">
        <v>173</v>
      </c>
      <c r="H185" s="14"/>
      <c r="I185" s="14"/>
      <c r="J185" s="4" t="s">
        <v>177</v>
      </c>
      <c r="K185" s="4" t="s">
        <v>260</v>
      </c>
      <c r="L185" s="14"/>
      <c r="M185" s="14"/>
      <c r="N185" s="4" t="s">
        <v>416</v>
      </c>
      <c r="O185" s="4" t="s">
        <v>558</v>
      </c>
      <c r="P185" s="14"/>
      <c r="Q185" s="14"/>
      <c r="R185" s="4"/>
      <c r="S185" s="27">
        <v>1</v>
      </c>
      <c r="T185" s="27">
        <v>0</v>
      </c>
      <c r="U185" s="27">
        <v>1</v>
      </c>
      <c r="V185" s="5"/>
      <c r="W185" s="5"/>
      <c r="X185" s="32" t="str">
        <f t="shared" si="11"/>
        <v>02</v>
      </c>
      <c r="Y185" s="4" t="s">
        <v>13</v>
      </c>
      <c r="Z185" s="22">
        <v>44.99</v>
      </c>
      <c r="AA185" s="33" t="str">
        <f t="shared" si="12"/>
        <v>01</v>
      </c>
      <c r="AB185" s="4" t="s">
        <v>12</v>
      </c>
      <c r="AC185" s="23">
        <v>0.55000000000000004</v>
      </c>
      <c r="AD185" s="22">
        <f t="shared" si="13"/>
        <v>20.25</v>
      </c>
      <c r="AE185" s="22">
        <f t="shared" si="14"/>
        <v>0</v>
      </c>
      <c r="AF185" s="22">
        <v>20.25</v>
      </c>
      <c r="AG185" s="14"/>
      <c r="AH185" s="14"/>
      <c r="AI185" s="14"/>
      <c r="AJ185" s="14"/>
      <c r="AK185" s="14"/>
      <c r="AL185" s="14"/>
      <c r="AM185" s="14"/>
      <c r="AN185" s="14"/>
      <c r="AO185" s="14"/>
      <c r="AP185" s="22">
        <f t="shared" si="15"/>
        <v>20.25</v>
      </c>
      <c r="AQ185" s="38">
        <v>0</v>
      </c>
    </row>
    <row r="186" spans="1:43" s="13" customFormat="1">
      <c r="A186" s="4" t="s">
        <v>76</v>
      </c>
      <c r="B186" s="8">
        <v>32460</v>
      </c>
      <c r="C186" s="4" t="s">
        <v>82</v>
      </c>
      <c r="D186" s="4" t="s">
        <v>107</v>
      </c>
      <c r="E186" s="21">
        <v>41711</v>
      </c>
      <c r="F186" s="4" t="s">
        <v>135</v>
      </c>
      <c r="G186" s="4" t="s">
        <v>173</v>
      </c>
      <c r="H186" s="14"/>
      <c r="I186" s="14"/>
      <c r="J186" s="4" t="s">
        <v>177</v>
      </c>
      <c r="K186" s="4" t="s">
        <v>200</v>
      </c>
      <c r="L186" s="14"/>
      <c r="M186" s="14"/>
      <c r="N186" s="4" t="s">
        <v>359</v>
      </c>
      <c r="O186" s="4" t="s">
        <v>504</v>
      </c>
      <c r="P186" s="14"/>
      <c r="Q186" s="14"/>
      <c r="R186" s="4"/>
      <c r="S186" s="27">
        <v>3</v>
      </c>
      <c r="T186" s="27">
        <v>0</v>
      </c>
      <c r="U186" s="27">
        <v>3</v>
      </c>
      <c r="V186" s="5"/>
      <c r="W186" s="5"/>
      <c r="X186" s="32" t="str">
        <f t="shared" si="11"/>
        <v>02</v>
      </c>
      <c r="Y186" s="4" t="s">
        <v>13</v>
      </c>
      <c r="Z186" s="22">
        <v>39.99</v>
      </c>
      <c r="AA186" s="33" t="str">
        <f t="shared" si="12"/>
        <v>01</v>
      </c>
      <c r="AB186" s="4" t="s">
        <v>12</v>
      </c>
      <c r="AC186" s="23">
        <v>0.55000000000000004</v>
      </c>
      <c r="AD186" s="22">
        <f t="shared" si="13"/>
        <v>54</v>
      </c>
      <c r="AE186" s="22">
        <f t="shared" si="14"/>
        <v>0</v>
      </c>
      <c r="AF186" s="22">
        <v>54</v>
      </c>
      <c r="AG186" s="14"/>
      <c r="AH186" s="14"/>
      <c r="AI186" s="14"/>
      <c r="AJ186" s="14"/>
      <c r="AK186" s="14"/>
      <c r="AL186" s="14"/>
      <c r="AM186" s="14"/>
      <c r="AN186" s="14"/>
      <c r="AO186" s="14"/>
      <c r="AP186" s="22">
        <f t="shared" si="15"/>
        <v>54</v>
      </c>
      <c r="AQ186" s="38">
        <v>0</v>
      </c>
    </row>
    <row r="187" spans="1:43" s="13" customFormat="1">
      <c r="A187" s="4" t="s">
        <v>76</v>
      </c>
      <c r="B187" s="8">
        <v>32527</v>
      </c>
      <c r="C187" s="4" t="s">
        <v>88</v>
      </c>
      <c r="D187" s="4" t="s">
        <v>113</v>
      </c>
      <c r="E187" s="21">
        <v>41704</v>
      </c>
      <c r="F187" s="4" t="s">
        <v>147</v>
      </c>
      <c r="G187" s="4" t="s">
        <v>173</v>
      </c>
      <c r="H187" s="14"/>
      <c r="I187" s="14"/>
      <c r="J187" s="4" t="s">
        <v>177</v>
      </c>
      <c r="K187" s="4" t="s">
        <v>330</v>
      </c>
      <c r="L187" s="14"/>
      <c r="M187" s="14"/>
      <c r="N187" s="4" t="s">
        <v>477</v>
      </c>
      <c r="O187" s="4" t="s">
        <v>610</v>
      </c>
      <c r="P187" s="14"/>
      <c r="Q187" s="14"/>
      <c r="R187" s="4"/>
      <c r="S187" s="27">
        <v>1</v>
      </c>
      <c r="T187" s="27">
        <v>0</v>
      </c>
      <c r="U187" s="27">
        <v>1</v>
      </c>
      <c r="V187" s="5"/>
      <c r="W187" s="5"/>
      <c r="X187" s="32" t="str">
        <f t="shared" si="11"/>
        <v>02</v>
      </c>
      <c r="Y187" s="4" t="s">
        <v>13</v>
      </c>
      <c r="Z187" s="22">
        <v>27.990000000000002</v>
      </c>
      <c r="AA187" s="33" t="str">
        <f t="shared" si="12"/>
        <v>01</v>
      </c>
      <c r="AB187" s="4" t="s">
        <v>12</v>
      </c>
      <c r="AC187" s="23">
        <v>0.55000000000000004</v>
      </c>
      <c r="AD187" s="22">
        <f t="shared" si="13"/>
        <v>12.6</v>
      </c>
      <c r="AE187" s="22">
        <f t="shared" si="14"/>
        <v>0</v>
      </c>
      <c r="AF187" s="22">
        <v>12.6</v>
      </c>
      <c r="AG187" s="14"/>
      <c r="AH187" s="14"/>
      <c r="AI187" s="14"/>
      <c r="AJ187" s="14"/>
      <c r="AK187" s="14"/>
      <c r="AL187" s="14"/>
      <c r="AM187" s="14"/>
      <c r="AN187" s="14"/>
      <c r="AO187" s="14"/>
      <c r="AP187" s="22">
        <f t="shared" si="15"/>
        <v>12.6</v>
      </c>
      <c r="AQ187" s="38">
        <v>0</v>
      </c>
    </row>
    <row r="188" spans="1:43" s="13" customFormat="1">
      <c r="A188" s="4" t="s">
        <v>76</v>
      </c>
      <c r="B188" s="8">
        <v>32777</v>
      </c>
      <c r="C188" s="4" t="s">
        <v>81</v>
      </c>
      <c r="D188" s="4" t="s">
        <v>106</v>
      </c>
      <c r="E188" s="21">
        <v>41708</v>
      </c>
      <c r="F188" s="4" t="s">
        <v>131</v>
      </c>
      <c r="G188" s="4" t="s">
        <v>173</v>
      </c>
      <c r="H188" s="14"/>
      <c r="I188" s="14"/>
      <c r="J188" s="4" t="s">
        <v>177</v>
      </c>
      <c r="K188" s="4" t="s">
        <v>331</v>
      </c>
      <c r="L188" s="14"/>
      <c r="M188" s="14"/>
      <c r="N188" s="4" t="s">
        <v>370</v>
      </c>
      <c r="O188" s="4" t="s">
        <v>514</v>
      </c>
      <c r="P188" s="14"/>
      <c r="Q188" s="14"/>
      <c r="R188" s="4"/>
      <c r="S188" s="27">
        <v>1</v>
      </c>
      <c r="T188" s="27">
        <v>0</v>
      </c>
      <c r="U188" s="27">
        <v>1</v>
      </c>
      <c r="V188" s="5"/>
      <c r="W188" s="5"/>
      <c r="X188" s="32" t="str">
        <f t="shared" si="11"/>
        <v>02</v>
      </c>
      <c r="Y188" s="4" t="s">
        <v>13</v>
      </c>
      <c r="Z188" s="22">
        <v>16.990000000000002</v>
      </c>
      <c r="AA188" s="33" t="str">
        <f t="shared" si="12"/>
        <v>01</v>
      </c>
      <c r="AB188" s="4" t="s">
        <v>12</v>
      </c>
      <c r="AC188" s="23">
        <v>0.55000000000000004</v>
      </c>
      <c r="AD188" s="22">
        <f t="shared" si="13"/>
        <v>7.65</v>
      </c>
      <c r="AE188" s="22">
        <f t="shared" si="14"/>
        <v>0</v>
      </c>
      <c r="AF188" s="22">
        <v>7.65</v>
      </c>
      <c r="AG188" s="14"/>
      <c r="AH188" s="14"/>
      <c r="AI188" s="14"/>
      <c r="AJ188" s="14"/>
      <c r="AK188" s="14"/>
      <c r="AL188" s="14"/>
      <c r="AM188" s="14"/>
      <c r="AN188" s="14"/>
      <c r="AO188" s="14"/>
      <c r="AP188" s="22">
        <f t="shared" si="15"/>
        <v>7.65</v>
      </c>
      <c r="AQ188" s="38">
        <v>0</v>
      </c>
    </row>
    <row r="189" spans="1:43" s="13" customFormat="1">
      <c r="A189" s="4" t="s">
        <v>76</v>
      </c>
      <c r="B189" s="8">
        <v>32896</v>
      </c>
      <c r="C189" s="4" t="s">
        <v>79</v>
      </c>
      <c r="D189" s="4" t="s">
        <v>104</v>
      </c>
      <c r="E189" s="21">
        <v>41725</v>
      </c>
      <c r="F189" s="4" t="s">
        <v>170</v>
      </c>
      <c r="G189" s="4" t="s">
        <v>173</v>
      </c>
      <c r="H189" s="14"/>
      <c r="I189" s="14"/>
      <c r="J189" s="4" t="s">
        <v>177</v>
      </c>
      <c r="K189" s="4" t="s">
        <v>332</v>
      </c>
      <c r="L189" s="14"/>
      <c r="M189" s="14"/>
      <c r="N189" s="4" t="s">
        <v>478</v>
      </c>
      <c r="O189" s="4" t="s">
        <v>611</v>
      </c>
      <c r="P189" s="14"/>
      <c r="Q189" s="14"/>
      <c r="R189" s="4"/>
      <c r="S189" s="27">
        <v>1</v>
      </c>
      <c r="T189" s="27">
        <v>0</v>
      </c>
      <c r="U189" s="27">
        <v>1</v>
      </c>
      <c r="V189" s="5"/>
      <c r="W189" s="5"/>
      <c r="X189" s="32" t="str">
        <f t="shared" si="11"/>
        <v>02</v>
      </c>
      <c r="Y189" s="4" t="s">
        <v>13</v>
      </c>
      <c r="Z189" s="22">
        <v>80</v>
      </c>
      <c r="AA189" s="33" t="str">
        <f t="shared" si="12"/>
        <v>01</v>
      </c>
      <c r="AB189" s="4" t="s">
        <v>12</v>
      </c>
      <c r="AC189" s="23">
        <v>0.55000000000000004</v>
      </c>
      <c r="AD189" s="22">
        <f t="shared" si="13"/>
        <v>36</v>
      </c>
      <c r="AE189" s="22">
        <f t="shared" si="14"/>
        <v>0</v>
      </c>
      <c r="AF189" s="22">
        <v>36</v>
      </c>
      <c r="AG189" s="14"/>
      <c r="AH189" s="14"/>
      <c r="AI189" s="14"/>
      <c r="AJ189" s="14"/>
      <c r="AK189" s="14"/>
      <c r="AL189" s="14"/>
      <c r="AM189" s="14"/>
      <c r="AN189" s="14"/>
      <c r="AO189" s="14"/>
      <c r="AP189" s="22">
        <f t="shared" si="15"/>
        <v>36</v>
      </c>
      <c r="AQ189" s="38">
        <v>0</v>
      </c>
    </row>
    <row r="190" spans="1:43" s="13" customFormat="1">
      <c r="A190" s="4" t="s">
        <v>76</v>
      </c>
      <c r="B190" s="8">
        <v>33011</v>
      </c>
      <c r="C190" s="4" t="s">
        <v>79</v>
      </c>
      <c r="D190" s="4" t="s">
        <v>104</v>
      </c>
      <c r="E190" s="21">
        <v>41725</v>
      </c>
      <c r="F190" s="4" t="s">
        <v>129</v>
      </c>
      <c r="G190" s="4" t="s">
        <v>173</v>
      </c>
      <c r="H190" s="14"/>
      <c r="I190" s="14"/>
      <c r="J190" s="4" t="s">
        <v>177</v>
      </c>
      <c r="K190" s="4" t="s">
        <v>333</v>
      </c>
      <c r="L190" s="14"/>
      <c r="M190" s="14"/>
      <c r="N190" s="4" t="s">
        <v>479</v>
      </c>
      <c r="O190" s="4" t="s">
        <v>612</v>
      </c>
      <c r="P190" s="14"/>
      <c r="Q190" s="14"/>
      <c r="R190" s="4"/>
      <c r="S190" s="27">
        <v>1</v>
      </c>
      <c r="T190" s="27">
        <v>0</v>
      </c>
      <c r="U190" s="27">
        <v>1</v>
      </c>
      <c r="V190" s="5"/>
      <c r="W190" s="5"/>
      <c r="X190" s="32" t="str">
        <f t="shared" si="11"/>
        <v>02</v>
      </c>
      <c r="Y190" s="4" t="s">
        <v>13</v>
      </c>
      <c r="Z190" s="22">
        <v>68</v>
      </c>
      <c r="AA190" s="33" t="str">
        <f t="shared" si="12"/>
        <v>01</v>
      </c>
      <c r="AB190" s="4" t="s">
        <v>12</v>
      </c>
      <c r="AC190" s="23">
        <v>0.35</v>
      </c>
      <c r="AD190" s="22">
        <f t="shared" si="13"/>
        <v>44.2</v>
      </c>
      <c r="AE190" s="22">
        <f t="shared" si="14"/>
        <v>0</v>
      </c>
      <c r="AF190" s="22">
        <v>44.2</v>
      </c>
      <c r="AG190" s="14"/>
      <c r="AH190" s="14"/>
      <c r="AI190" s="14"/>
      <c r="AJ190" s="14"/>
      <c r="AK190" s="14"/>
      <c r="AL190" s="14"/>
      <c r="AM190" s="14"/>
      <c r="AN190" s="14"/>
      <c r="AO190" s="14"/>
      <c r="AP190" s="22">
        <f t="shared" si="15"/>
        <v>44.2</v>
      </c>
      <c r="AQ190" s="38">
        <v>0</v>
      </c>
    </row>
    <row r="191" spans="1:43" s="13" customFormat="1">
      <c r="A191" s="4" t="s">
        <v>76</v>
      </c>
      <c r="B191" s="8">
        <v>33142</v>
      </c>
      <c r="C191" s="4" t="s">
        <v>82</v>
      </c>
      <c r="D191" s="4" t="s">
        <v>107</v>
      </c>
      <c r="E191" s="21">
        <v>41711</v>
      </c>
      <c r="F191" s="4" t="s">
        <v>135</v>
      </c>
      <c r="G191" s="4" t="s">
        <v>173</v>
      </c>
      <c r="H191" s="14"/>
      <c r="I191" s="14"/>
      <c r="J191" s="4" t="s">
        <v>177</v>
      </c>
      <c r="K191" s="4" t="s">
        <v>279</v>
      </c>
      <c r="L191" s="14"/>
      <c r="M191" s="14"/>
      <c r="N191" s="4" t="s">
        <v>433</v>
      </c>
      <c r="O191" s="4" t="s">
        <v>500</v>
      </c>
      <c r="P191" s="14"/>
      <c r="Q191" s="14"/>
      <c r="R191" s="4"/>
      <c r="S191" s="27">
        <v>3</v>
      </c>
      <c r="T191" s="27">
        <v>0</v>
      </c>
      <c r="U191" s="27">
        <v>3</v>
      </c>
      <c r="V191" s="5"/>
      <c r="W191" s="5"/>
      <c r="X191" s="32" t="str">
        <f t="shared" si="11"/>
        <v>02</v>
      </c>
      <c r="Y191" s="4" t="s">
        <v>13</v>
      </c>
      <c r="Z191" s="22">
        <v>29.990000000000002</v>
      </c>
      <c r="AA191" s="33" t="str">
        <f t="shared" si="12"/>
        <v>01</v>
      </c>
      <c r="AB191" s="4" t="s">
        <v>12</v>
      </c>
      <c r="AC191" s="23">
        <v>0.55000000000000004</v>
      </c>
      <c r="AD191" s="22">
        <f t="shared" si="13"/>
        <v>40.5</v>
      </c>
      <c r="AE191" s="22">
        <f t="shared" si="14"/>
        <v>0</v>
      </c>
      <c r="AF191" s="22">
        <v>40.5</v>
      </c>
      <c r="AG191" s="14"/>
      <c r="AH191" s="14"/>
      <c r="AI191" s="14"/>
      <c r="AJ191" s="14"/>
      <c r="AK191" s="14"/>
      <c r="AL191" s="14"/>
      <c r="AM191" s="14"/>
      <c r="AN191" s="14"/>
      <c r="AO191" s="14"/>
      <c r="AP191" s="22">
        <f t="shared" si="15"/>
        <v>40.5</v>
      </c>
      <c r="AQ191" s="38">
        <v>0</v>
      </c>
    </row>
    <row r="192" spans="1:43" s="13" customFormat="1">
      <c r="A192" s="4" t="s">
        <v>76</v>
      </c>
      <c r="B192" s="8">
        <v>33383</v>
      </c>
      <c r="C192" s="4" t="s">
        <v>100</v>
      </c>
      <c r="D192" s="4" t="s">
        <v>125</v>
      </c>
      <c r="E192" s="21">
        <v>41718</v>
      </c>
      <c r="F192" s="4" t="s">
        <v>171</v>
      </c>
      <c r="G192" s="4" t="s">
        <v>173</v>
      </c>
      <c r="H192" s="14"/>
      <c r="I192" s="14"/>
      <c r="J192" s="4" t="s">
        <v>177</v>
      </c>
      <c r="K192" s="4" t="s">
        <v>188</v>
      </c>
      <c r="L192" s="14"/>
      <c r="M192" s="14"/>
      <c r="N192" s="4" t="s">
        <v>347</v>
      </c>
      <c r="O192" s="4" t="s">
        <v>492</v>
      </c>
      <c r="P192" s="14"/>
      <c r="Q192" s="14"/>
      <c r="R192" s="4"/>
      <c r="S192" s="27">
        <v>1</v>
      </c>
      <c r="T192" s="27">
        <v>0</v>
      </c>
      <c r="U192" s="27">
        <v>1</v>
      </c>
      <c r="V192" s="5"/>
      <c r="W192" s="5"/>
      <c r="X192" s="32" t="str">
        <f t="shared" si="11"/>
        <v>02</v>
      </c>
      <c r="Y192" s="4" t="s">
        <v>13</v>
      </c>
      <c r="Z192" s="22">
        <v>22.990000000000002</v>
      </c>
      <c r="AA192" s="33" t="str">
        <f t="shared" si="12"/>
        <v>01</v>
      </c>
      <c r="AB192" s="4" t="s">
        <v>12</v>
      </c>
      <c r="AC192" s="23">
        <v>0.55000000000000004</v>
      </c>
      <c r="AD192" s="22">
        <f t="shared" si="13"/>
        <v>10.35</v>
      </c>
      <c r="AE192" s="22">
        <f t="shared" si="14"/>
        <v>0</v>
      </c>
      <c r="AF192" s="22">
        <v>10.35</v>
      </c>
      <c r="AG192" s="14"/>
      <c r="AH192" s="14"/>
      <c r="AI192" s="14"/>
      <c r="AJ192" s="14"/>
      <c r="AK192" s="14"/>
      <c r="AL192" s="14"/>
      <c r="AM192" s="14"/>
      <c r="AN192" s="14"/>
      <c r="AO192" s="14"/>
      <c r="AP192" s="22">
        <f t="shared" si="15"/>
        <v>10.35</v>
      </c>
      <c r="AQ192" s="38">
        <v>0</v>
      </c>
    </row>
    <row r="193" spans="1:43" s="13" customFormat="1">
      <c r="A193" s="4" t="s">
        <v>76</v>
      </c>
      <c r="B193" s="8">
        <v>33524</v>
      </c>
      <c r="C193" s="4" t="s">
        <v>101</v>
      </c>
      <c r="D193" s="4" t="s">
        <v>126</v>
      </c>
      <c r="E193" s="21">
        <v>41715</v>
      </c>
      <c r="F193" s="4" t="s">
        <v>172</v>
      </c>
      <c r="G193" s="4" t="s">
        <v>176</v>
      </c>
      <c r="H193" s="14"/>
      <c r="I193" s="14"/>
      <c r="J193" s="4" t="s">
        <v>177</v>
      </c>
      <c r="K193" s="4" t="s">
        <v>334</v>
      </c>
      <c r="L193" s="14"/>
      <c r="M193" s="14"/>
      <c r="N193" s="4" t="s">
        <v>480</v>
      </c>
      <c r="O193" s="4" t="s">
        <v>613</v>
      </c>
      <c r="P193" s="14"/>
      <c r="Q193" s="14"/>
      <c r="R193" s="4"/>
      <c r="S193" s="27">
        <v>1</v>
      </c>
      <c r="T193" s="27">
        <v>0</v>
      </c>
      <c r="U193" s="27">
        <v>1</v>
      </c>
      <c r="V193" s="5"/>
      <c r="W193" s="5"/>
      <c r="X193" s="32" t="str">
        <f t="shared" si="11"/>
        <v>02</v>
      </c>
      <c r="Y193" s="4" t="s">
        <v>13</v>
      </c>
      <c r="Z193" s="22">
        <v>16.95</v>
      </c>
      <c r="AA193" s="33" t="str">
        <f t="shared" si="12"/>
        <v>01</v>
      </c>
      <c r="AB193" s="4" t="s">
        <v>12</v>
      </c>
      <c r="AC193" s="23">
        <v>0.55000000000000004</v>
      </c>
      <c r="AD193" s="22">
        <f t="shared" si="13"/>
        <v>7.63</v>
      </c>
      <c r="AE193" s="22">
        <f t="shared" si="14"/>
        <v>0</v>
      </c>
      <c r="AF193" s="22">
        <v>7.63</v>
      </c>
      <c r="AG193" s="14"/>
      <c r="AH193" s="14"/>
      <c r="AI193" s="14"/>
      <c r="AJ193" s="14"/>
      <c r="AK193" s="14"/>
      <c r="AL193" s="14"/>
      <c r="AM193" s="14"/>
      <c r="AN193" s="14"/>
      <c r="AO193" s="14"/>
      <c r="AP193" s="22">
        <f t="shared" si="15"/>
        <v>7.63</v>
      </c>
      <c r="AQ193" s="38">
        <v>0</v>
      </c>
    </row>
    <row r="194" spans="1:43" s="13" customFormat="1">
      <c r="A194" s="4" t="s">
        <v>76</v>
      </c>
      <c r="B194" s="8">
        <v>33546</v>
      </c>
      <c r="C194" s="4" t="s">
        <v>80</v>
      </c>
      <c r="D194" s="4" t="s">
        <v>105</v>
      </c>
      <c r="E194" s="21">
        <v>41702</v>
      </c>
      <c r="F194" s="4" t="s">
        <v>130</v>
      </c>
      <c r="G194" s="4" t="s">
        <v>173</v>
      </c>
      <c r="H194" s="14"/>
      <c r="I194" s="14"/>
      <c r="J194" s="4" t="s">
        <v>177</v>
      </c>
      <c r="K194" s="4" t="s">
        <v>237</v>
      </c>
      <c r="L194" s="14"/>
      <c r="M194" s="14"/>
      <c r="N194" s="4" t="s">
        <v>394</v>
      </c>
      <c r="O194" s="4" t="s">
        <v>537</v>
      </c>
      <c r="P194" s="14"/>
      <c r="Q194" s="14"/>
      <c r="R194" s="4"/>
      <c r="S194" s="27">
        <v>1</v>
      </c>
      <c r="T194" s="27">
        <v>0</v>
      </c>
      <c r="U194" s="27">
        <v>1</v>
      </c>
      <c r="V194" s="5"/>
      <c r="W194" s="5"/>
      <c r="X194" s="32" t="str">
        <f t="shared" si="11"/>
        <v>02</v>
      </c>
      <c r="Y194" s="4" t="s">
        <v>13</v>
      </c>
      <c r="Z194" s="22">
        <v>60</v>
      </c>
      <c r="AA194" s="33" t="str">
        <f t="shared" si="12"/>
        <v>01</v>
      </c>
      <c r="AB194" s="4" t="s">
        <v>12</v>
      </c>
      <c r="AC194" s="23">
        <v>0.55000000000000004</v>
      </c>
      <c r="AD194" s="22">
        <f t="shared" si="13"/>
        <v>27</v>
      </c>
      <c r="AE194" s="22">
        <f t="shared" si="14"/>
        <v>0</v>
      </c>
      <c r="AF194" s="22">
        <v>27</v>
      </c>
      <c r="AG194" s="14"/>
      <c r="AH194" s="14"/>
      <c r="AI194" s="14"/>
      <c r="AJ194" s="14"/>
      <c r="AK194" s="14"/>
      <c r="AL194" s="14"/>
      <c r="AM194" s="14"/>
      <c r="AN194" s="14"/>
      <c r="AO194" s="14"/>
      <c r="AP194" s="22">
        <f t="shared" si="15"/>
        <v>27</v>
      </c>
      <c r="AQ194" s="38">
        <v>0</v>
      </c>
    </row>
    <row r="195" spans="1:43" s="13" customFormat="1">
      <c r="A195" s="4" t="s">
        <v>76</v>
      </c>
      <c r="B195" s="8">
        <v>34468</v>
      </c>
      <c r="C195" s="4" t="s">
        <v>83</v>
      </c>
      <c r="D195" s="4" t="s">
        <v>108</v>
      </c>
      <c r="E195" s="21">
        <v>41726</v>
      </c>
      <c r="F195" s="4" t="s">
        <v>137</v>
      </c>
      <c r="G195" s="4" t="s">
        <v>173</v>
      </c>
      <c r="H195" s="14"/>
      <c r="I195" s="14"/>
      <c r="J195" s="4" t="s">
        <v>177</v>
      </c>
      <c r="K195" s="4" t="s">
        <v>335</v>
      </c>
      <c r="L195" s="14"/>
      <c r="M195" s="14"/>
      <c r="N195" s="4" t="s">
        <v>481</v>
      </c>
      <c r="O195" s="4" t="s">
        <v>614</v>
      </c>
      <c r="P195" s="14"/>
      <c r="Q195" s="14"/>
      <c r="R195" s="4"/>
      <c r="S195" s="27">
        <v>1</v>
      </c>
      <c r="T195" s="27">
        <v>0</v>
      </c>
      <c r="U195" s="27">
        <v>1</v>
      </c>
      <c r="V195" s="5"/>
      <c r="W195" s="5"/>
      <c r="X195" s="32" t="str">
        <f t="shared" si="11"/>
        <v>02</v>
      </c>
      <c r="Y195" s="4" t="s">
        <v>13</v>
      </c>
      <c r="Z195" s="22">
        <v>49.99</v>
      </c>
      <c r="AA195" s="33" t="str">
        <f t="shared" si="12"/>
        <v>01</v>
      </c>
      <c r="AB195" s="4" t="s">
        <v>12</v>
      </c>
      <c r="AC195" s="23">
        <v>0.55000000000000004</v>
      </c>
      <c r="AD195" s="22">
        <f t="shared" si="13"/>
        <v>22.5</v>
      </c>
      <c r="AE195" s="22">
        <f t="shared" si="14"/>
        <v>0</v>
      </c>
      <c r="AF195" s="22">
        <v>22.5</v>
      </c>
      <c r="AG195" s="14"/>
      <c r="AH195" s="14"/>
      <c r="AI195" s="14"/>
      <c r="AJ195" s="14"/>
      <c r="AK195" s="14"/>
      <c r="AL195" s="14"/>
      <c r="AM195" s="14"/>
      <c r="AN195" s="14"/>
      <c r="AO195" s="14"/>
      <c r="AP195" s="22">
        <f t="shared" si="15"/>
        <v>22.5</v>
      </c>
      <c r="AQ195" s="38">
        <v>0</v>
      </c>
    </row>
    <row r="196" spans="1:43" s="13" customFormat="1">
      <c r="A196" s="4" t="s">
        <v>76</v>
      </c>
      <c r="B196" s="8">
        <v>34469</v>
      </c>
      <c r="C196" s="4" t="s">
        <v>83</v>
      </c>
      <c r="D196" s="4" t="s">
        <v>108</v>
      </c>
      <c r="E196" s="21">
        <v>41726</v>
      </c>
      <c r="F196" s="4" t="s">
        <v>137</v>
      </c>
      <c r="G196" s="4" t="s">
        <v>173</v>
      </c>
      <c r="H196" s="14"/>
      <c r="I196" s="14"/>
      <c r="J196" s="4" t="s">
        <v>177</v>
      </c>
      <c r="K196" s="4" t="s">
        <v>336</v>
      </c>
      <c r="L196" s="14"/>
      <c r="M196" s="14"/>
      <c r="N196" s="4" t="s">
        <v>359</v>
      </c>
      <c r="O196" s="4" t="s">
        <v>504</v>
      </c>
      <c r="P196" s="14"/>
      <c r="Q196" s="14"/>
      <c r="R196" s="4"/>
      <c r="S196" s="27">
        <v>1</v>
      </c>
      <c r="T196" s="27">
        <v>0</v>
      </c>
      <c r="U196" s="27">
        <v>1</v>
      </c>
      <c r="V196" s="5"/>
      <c r="W196" s="5"/>
      <c r="X196" s="32" t="str">
        <f t="shared" si="11"/>
        <v>02</v>
      </c>
      <c r="Y196" s="4" t="s">
        <v>13</v>
      </c>
      <c r="Z196" s="22">
        <v>39.99</v>
      </c>
      <c r="AA196" s="33" t="str">
        <f t="shared" si="12"/>
        <v>01</v>
      </c>
      <c r="AB196" s="4" t="s">
        <v>12</v>
      </c>
      <c r="AC196" s="23">
        <v>0.55000000000000004</v>
      </c>
      <c r="AD196" s="22">
        <f t="shared" si="13"/>
        <v>18</v>
      </c>
      <c r="AE196" s="22">
        <f t="shared" si="14"/>
        <v>0</v>
      </c>
      <c r="AF196" s="22">
        <v>18</v>
      </c>
      <c r="AG196" s="14"/>
      <c r="AH196" s="14"/>
      <c r="AI196" s="14"/>
      <c r="AJ196" s="14"/>
      <c r="AK196" s="14"/>
      <c r="AL196" s="14"/>
      <c r="AM196" s="14"/>
      <c r="AN196" s="14"/>
      <c r="AO196" s="14"/>
      <c r="AP196" s="22">
        <f t="shared" si="15"/>
        <v>18</v>
      </c>
      <c r="AQ196" s="38">
        <v>0</v>
      </c>
    </row>
    <row r="197" spans="1:43" s="19" customFormat="1" ht="13.5" thickBot="1">
      <c r="A197" s="3"/>
      <c r="B197" s="2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6">
        <f>SUBTOTAL(9,S7:S196)</f>
        <v>221</v>
      </c>
      <c r="T197" s="6">
        <f>SUBTOTAL(9,T7:T196)</f>
        <v>0</v>
      </c>
      <c r="U197" s="6">
        <f>SUBTOTAL(9,U7:U196)</f>
        <v>221</v>
      </c>
      <c r="V197" s="3"/>
      <c r="W197" s="3"/>
      <c r="X197" s="3"/>
      <c r="Y197" s="3"/>
      <c r="Z197" s="25"/>
      <c r="AA197" s="3"/>
      <c r="AB197" s="3"/>
      <c r="AC197" s="3"/>
      <c r="AD197" s="25">
        <f>SUBTOTAL(9,AD7:AD196)</f>
        <v>5304.36</v>
      </c>
      <c r="AE197" s="25">
        <f>SUBTOTAL(9,AE7:AE196)</f>
        <v>0</v>
      </c>
      <c r="AF197" s="25">
        <f>SUBTOTAL(9,AF7:AF196)</f>
        <v>5304.36</v>
      </c>
      <c r="AG197" s="3"/>
      <c r="AH197" s="3"/>
      <c r="AI197" s="3"/>
      <c r="AJ197" s="3"/>
      <c r="AK197" s="3"/>
      <c r="AL197" s="3"/>
      <c r="AM197" s="3"/>
      <c r="AN197" s="3"/>
      <c r="AO197" s="3"/>
      <c r="AP197" s="25">
        <f>SUBTOTAL(9,AP7:AP196)</f>
        <v>5304.36</v>
      </c>
      <c r="AQ197" s="3"/>
    </row>
    <row r="198" spans="1:43" ht="13.5" thickTop="1">
      <c r="A198" s="2"/>
    </row>
    <row r="199" spans="1:43">
      <c r="A199" s="2"/>
    </row>
    <row r="200" spans="1:43">
      <c r="A200" s="2"/>
    </row>
    <row r="201" spans="1:43">
      <c r="A201" s="2"/>
    </row>
    <row r="202" spans="1:43">
      <c r="A202" s="2"/>
    </row>
    <row r="203" spans="1:43">
      <c r="A203" s="2"/>
    </row>
    <row r="204" spans="1:43">
      <c r="A204" s="2"/>
    </row>
    <row r="205" spans="1:43">
      <c r="A205" s="2"/>
    </row>
    <row r="206" spans="1:43">
      <c r="A206" s="2"/>
    </row>
    <row r="207" spans="1:43">
      <c r="A207" s="2"/>
    </row>
    <row r="208" spans="1:43">
      <c r="A208" s="2"/>
    </row>
    <row r="209" spans="1:1">
      <c r="A209" s="2"/>
    </row>
    <row r="210" spans="1:1">
      <c r="A210" s="2"/>
    </row>
    <row r="211" spans="1:1">
      <c r="A211" s="2"/>
    </row>
    <row r="212" spans="1:1">
      <c r="A212" s="2"/>
    </row>
    <row r="213" spans="1:1">
      <c r="A213" s="2"/>
    </row>
    <row r="214" spans="1:1">
      <c r="A214" s="2"/>
    </row>
    <row r="215" spans="1:1">
      <c r="A215" s="2"/>
    </row>
    <row r="216" spans="1:1">
      <c r="A216" s="2"/>
    </row>
    <row r="217" spans="1:1">
      <c r="A217" s="2"/>
    </row>
    <row r="218" spans="1:1">
      <c r="A218" s="2"/>
    </row>
    <row r="219" spans="1:1">
      <c r="A219" s="2"/>
    </row>
    <row r="220" spans="1:1">
      <c r="A220" s="2"/>
    </row>
    <row r="221" spans="1:1">
      <c r="A221" s="2"/>
    </row>
    <row r="222" spans="1:1">
      <c r="A222" s="2"/>
    </row>
    <row r="223" spans="1:1">
      <c r="A223" s="2"/>
    </row>
    <row r="224" spans="1:1">
      <c r="A224" s="2"/>
    </row>
    <row r="225" spans="1:1">
      <c r="A225" s="2"/>
    </row>
    <row r="226" spans="1:1">
      <c r="A226" s="2"/>
    </row>
    <row r="227" spans="1:1">
      <c r="A227" s="2"/>
    </row>
    <row r="228" spans="1:1">
      <c r="A228" s="2"/>
    </row>
    <row r="229" spans="1:1">
      <c r="A229" s="2"/>
    </row>
    <row r="230" spans="1:1">
      <c r="A230" s="2"/>
    </row>
    <row r="231" spans="1:1">
      <c r="A231" s="2"/>
    </row>
    <row r="232" spans="1:1">
      <c r="A232" s="2"/>
    </row>
    <row r="233" spans="1:1">
      <c r="A233" s="2"/>
    </row>
    <row r="234" spans="1:1">
      <c r="A234" s="2"/>
    </row>
    <row r="235" spans="1:1">
      <c r="A235" s="2"/>
    </row>
    <row r="236" spans="1:1">
      <c r="A236" s="2"/>
    </row>
    <row r="237" spans="1:1">
      <c r="A237" s="2"/>
    </row>
    <row r="238" spans="1:1">
      <c r="A238" s="2"/>
    </row>
    <row r="239" spans="1:1">
      <c r="A239" s="2"/>
    </row>
    <row r="240" spans="1:1">
      <c r="A240" s="2"/>
    </row>
    <row r="241" spans="1:1">
      <c r="A241" s="2"/>
    </row>
    <row r="242" spans="1:1">
      <c r="A242" s="2"/>
    </row>
    <row r="243" spans="1:1">
      <c r="A243" s="2"/>
    </row>
    <row r="244" spans="1:1">
      <c r="A244" s="2"/>
    </row>
    <row r="245" spans="1:1">
      <c r="A245" s="2"/>
    </row>
    <row r="246" spans="1:1">
      <c r="A246" s="2"/>
    </row>
    <row r="247" spans="1:1">
      <c r="A247" s="2"/>
    </row>
    <row r="248" spans="1:1">
      <c r="A248" s="2"/>
    </row>
    <row r="249" spans="1:1">
      <c r="A249" s="2"/>
    </row>
    <row r="250" spans="1:1">
      <c r="A250" s="2"/>
    </row>
    <row r="251" spans="1:1">
      <c r="A251" s="2"/>
    </row>
    <row r="252" spans="1:1">
      <c r="A252" s="2"/>
    </row>
    <row r="253" spans="1:1">
      <c r="A253" s="2"/>
    </row>
    <row r="254" spans="1:1">
      <c r="A254" s="2"/>
    </row>
    <row r="255" spans="1:1">
      <c r="A255" s="2"/>
    </row>
    <row r="256" spans="1:1">
      <c r="A256" s="2"/>
    </row>
    <row r="257" spans="1:1">
      <c r="A257" s="2"/>
    </row>
    <row r="258" spans="1:1">
      <c r="A258" s="2"/>
    </row>
    <row r="259" spans="1:1">
      <c r="A259" s="2"/>
    </row>
    <row r="260" spans="1:1">
      <c r="A260" s="2"/>
    </row>
    <row r="261" spans="1:1">
      <c r="A261" s="2"/>
    </row>
    <row r="262" spans="1:1">
      <c r="A262" s="2"/>
    </row>
    <row r="263" spans="1:1">
      <c r="A263" s="2"/>
    </row>
    <row r="264" spans="1:1">
      <c r="A264" s="2"/>
    </row>
    <row r="265" spans="1:1">
      <c r="A265" s="2"/>
    </row>
    <row r="266" spans="1:1">
      <c r="A266" s="2"/>
    </row>
    <row r="267" spans="1:1">
      <c r="A267" s="2"/>
    </row>
    <row r="268" spans="1:1">
      <c r="A268" s="2"/>
    </row>
    <row r="269" spans="1:1">
      <c r="A269" s="2"/>
    </row>
    <row r="270" spans="1:1">
      <c r="A270" s="2"/>
    </row>
    <row r="271" spans="1:1">
      <c r="A271" s="2"/>
    </row>
    <row r="272" spans="1:1">
      <c r="A272" s="2"/>
    </row>
    <row r="273" spans="1:1">
      <c r="A273" s="2"/>
    </row>
    <row r="274" spans="1:1">
      <c r="A274" s="2"/>
    </row>
    <row r="275" spans="1:1">
      <c r="A275" s="2"/>
    </row>
    <row r="276" spans="1:1">
      <c r="A276" s="2"/>
    </row>
    <row r="277" spans="1:1">
      <c r="A277" s="2"/>
    </row>
    <row r="278" spans="1:1">
      <c r="A278" s="2"/>
    </row>
    <row r="279" spans="1:1">
      <c r="A279" s="2"/>
    </row>
    <row r="280" spans="1:1">
      <c r="A280" s="2"/>
    </row>
    <row r="281" spans="1:1">
      <c r="A281" s="2"/>
    </row>
    <row r="282" spans="1:1">
      <c r="A282" s="2"/>
    </row>
    <row r="283" spans="1:1">
      <c r="A283" s="2"/>
    </row>
    <row r="284" spans="1:1">
      <c r="A284" s="2"/>
    </row>
    <row r="285" spans="1:1">
      <c r="A285" s="2"/>
    </row>
    <row r="286" spans="1:1">
      <c r="A286" s="2"/>
    </row>
    <row r="287" spans="1:1">
      <c r="A287" s="2"/>
    </row>
    <row r="288" spans="1:1">
      <c r="A288" s="2"/>
    </row>
    <row r="289" spans="1:1">
      <c r="A289" s="2"/>
    </row>
    <row r="290" spans="1:1">
      <c r="A290" s="2"/>
    </row>
    <row r="291" spans="1:1">
      <c r="A291" s="2"/>
    </row>
    <row r="292" spans="1:1">
      <c r="A292" s="2"/>
    </row>
    <row r="293" spans="1:1">
      <c r="A293" s="2"/>
    </row>
    <row r="294" spans="1:1">
      <c r="A294" s="2"/>
    </row>
    <row r="295" spans="1:1">
      <c r="A295" s="2"/>
    </row>
    <row r="296" spans="1:1">
      <c r="A296" s="2"/>
    </row>
    <row r="297" spans="1:1">
      <c r="A297" s="2"/>
    </row>
    <row r="298" spans="1:1">
      <c r="A298" s="2"/>
    </row>
    <row r="299" spans="1:1">
      <c r="A299" s="2"/>
    </row>
    <row r="300" spans="1:1">
      <c r="A300" s="2"/>
    </row>
    <row r="301" spans="1:1">
      <c r="A301" s="2"/>
    </row>
    <row r="302" spans="1:1">
      <c r="A302" s="2"/>
    </row>
    <row r="303" spans="1:1">
      <c r="A303" s="2"/>
    </row>
    <row r="304" spans="1:1">
      <c r="A304" s="2"/>
    </row>
    <row r="305" spans="1:1">
      <c r="A305" s="2"/>
    </row>
    <row r="306" spans="1:1">
      <c r="A306" s="2"/>
    </row>
    <row r="307" spans="1:1">
      <c r="A307" s="2"/>
    </row>
    <row r="308" spans="1:1">
      <c r="A308" s="2"/>
    </row>
    <row r="309" spans="1:1">
      <c r="A309" s="2"/>
    </row>
    <row r="310" spans="1:1">
      <c r="A310" s="2"/>
    </row>
    <row r="311" spans="1:1">
      <c r="A311" s="2"/>
    </row>
  </sheetData>
  <autoFilter ref="A6:AP196"/>
  <phoneticPr fontId="4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Sales</vt:lpstr>
    </vt:vector>
  </TitlesOfParts>
  <Company>Baker &amp; Taylor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Fletcher</dc:creator>
  <cp:lastModifiedBy>Jorge</cp:lastModifiedBy>
  <dcterms:created xsi:type="dcterms:W3CDTF">2010-10-05T21:14:02Z</dcterms:created>
  <dcterms:modified xsi:type="dcterms:W3CDTF">2014-04-17T22:45:22Z</dcterms:modified>
</cp:coreProperties>
</file>