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00"/>
  </bookViews>
  <sheets>
    <sheet name="Sales" sheetId="6" r:id="rId1"/>
    <sheet name="Tax" sheetId="7" r:id="rId2"/>
  </sheets>
  <definedNames>
    <definedName name="_xlnm._FilterDatabase" localSheetId="0" hidden="1">Sales!$A$6:$AR$321</definedName>
    <definedName name="_xlnm._FilterDatabase" localSheetId="1" hidden="1">Tax!$A$6:$BP$6</definedName>
  </definedNames>
  <calcPr calcId="125725"/>
</workbook>
</file>

<file path=xl/calcChain.xml><?xml version="1.0" encoding="utf-8"?>
<calcChain xmlns="http://schemas.openxmlformats.org/spreadsheetml/2006/main">
  <c r="X321" i="6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AR5"/>
  <c r="BP321" i="7" l="1"/>
  <c r="BP320"/>
  <c r="BP319"/>
  <c r="BP318"/>
  <c r="BP317"/>
  <c r="BP316"/>
  <c r="BP315"/>
  <c r="BP314"/>
  <c r="BP313"/>
  <c r="BP312"/>
  <c r="BP311"/>
  <c r="BP310"/>
  <c r="BP309"/>
  <c r="BP308"/>
  <c r="BP307"/>
  <c r="BP306"/>
  <c r="BP305"/>
  <c r="BP304"/>
  <c r="BP303"/>
  <c r="BP302"/>
  <c r="BP301"/>
  <c r="BP300"/>
  <c r="BP299"/>
  <c r="BP298"/>
  <c r="BP297"/>
  <c r="BP296"/>
  <c r="BP295"/>
  <c r="BP294"/>
  <c r="BP293"/>
  <c r="BP292"/>
  <c r="BP291"/>
  <c r="BP290"/>
  <c r="BP289"/>
  <c r="BP288"/>
  <c r="BP287"/>
  <c r="BP286"/>
  <c r="BP285"/>
  <c r="BP284"/>
  <c r="BP283"/>
  <c r="BP282"/>
  <c r="BP281"/>
  <c r="BP280"/>
  <c r="BP279"/>
  <c r="BP278"/>
  <c r="BP277"/>
  <c r="BP276"/>
  <c r="BP275"/>
  <c r="BP274"/>
  <c r="BP273"/>
  <c r="BP272"/>
  <c r="BP271"/>
  <c r="BP270"/>
  <c r="BP269"/>
  <c r="BP268"/>
  <c r="BP267"/>
  <c r="BP266"/>
  <c r="BP265"/>
  <c r="BP264"/>
  <c r="BP263"/>
  <c r="BP262"/>
  <c r="BP261"/>
  <c r="BP260"/>
  <c r="BP259"/>
  <c r="BP258"/>
  <c r="BP257"/>
  <c r="BP256"/>
  <c r="BP255"/>
  <c r="BP254"/>
  <c r="BP253"/>
  <c r="BP252"/>
  <c r="BP251"/>
  <c r="BP250"/>
  <c r="BP249"/>
  <c r="BP248"/>
  <c r="BP247"/>
  <c r="BP246"/>
  <c r="BP245"/>
  <c r="BP244"/>
  <c r="BP243"/>
  <c r="BP242"/>
  <c r="BP241"/>
  <c r="BP240"/>
  <c r="BP239"/>
  <c r="BP238"/>
  <c r="BP237"/>
  <c r="BP236"/>
  <c r="BP235"/>
  <c r="BP234"/>
  <c r="BP233"/>
  <c r="BP232"/>
  <c r="BP231"/>
  <c r="BP230"/>
  <c r="BP229"/>
  <c r="BP228"/>
  <c r="BP227"/>
  <c r="BP226"/>
  <c r="BP225"/>
  <c r="BP224"/>
  <c r="BP223"/>
  <c r="BP222"/>
  <c r="BP221"/>
  <c r="BP220"/>
  <c r="BP219"/>
  <c r="BP218"/>
  <c r="BP217"/>
  <c r="BP216"/>
  <c r="BP215"/>
  <c r="BP214"/>
  <c r="BP213"/>
  <c r="BP212"/>
  <c r="BP211"/>
  <c r="BP210"/>
  <c r="BP209"/>
  <c r="BP208"/>
  <c r="BP207"/>
  <c r="BP206"/>
  <c r="BP205"/>
  <c r="BP204"/>
  <c r="BP203"/>
  <c r="BP202"/>
  <c r="BP201"/>
  <c r="BP200"/>
  <c r="BP199"/>
  <c r="BP198"/>
  <c r="BP197"/>
  <c r="BP196"/>
  <c r="BP195"/>
  <c r="BP194"/>
  <c r="BP193"/>
  <c r="BP192"/>
  <c r="BP191"/>
  <c r="BP190"/>
  <c r="BP189"/>
  <c r="BP188"/>
  <c r="BP187"/>
  <c r="BP186"/>
  <c r="BP185"/>
  <c r="BP184"/>
  <c r="BP183"/>
  <c r="BP182"/>
  <c r="BP181"/>
  <c r="BP180"/>
  <c r="BP179"/>
  <c r="BP178"/>
  <c r="BP177"/>
  <c r="BP176"/>
  <c r="BP175"/>
  <c r="BP174"/>
  <c r="BP173"/>
  <c r="BP172"/>
  <c r="BP171"/>
  <c r="BP170"/>
  <c r="BP169"/>
  <c r="BP168"/>
  <c r="BP167"/>
  <c r="BP166"/>
  <c r="BP165"/>
  <c r="BP164"/>
  <c r="BP163"/>
  <c r="BP162"/>
  <c r="BP161"/>
  <c r="BP160"/>
  <c r="BP159"/>
  <c r="BP158"/>
  <c r="BP157"/>
  <c r="BP156"/>
  <c r="BP155"/>
  <c r="BP154"/>
  <c r="BP153"/>
  <c r="BP152"/>
  <c r="BP151"/>
  <c r="BP150"/>
  <c r="BP149"/>
  <c r="BP148"/>
  <c r="BP147"/>
  <c r="BP146"/>
  <c r="BP145"/>
  <c r="BP144"/>
  <c r="BP143"/>
  <c r="BP142"/>
  <c r="BP141"/>
  <c r="BP140"/>
  <c r="BP139"/>
  <c r="BP138"/>
  <c r="BP137"/>
  <c r="BP136"/>
  <c r="BP135"/>
  <c r="BP134"/>
  <c r="BP133"/>
  <c r="BP132"/>
  <c r="BP131"/>
  <c r="BP130"/>
  <c r="BP129"/>
  <c r="BP128"/>
  <c r="BP127"/>
  <c r="BP126"/>
  <c r="BP125"/>
  <c r="BP124"/>
  <c r="BP123"/>
  <c r="BP122"/>
  <c r="BP121"/>
  <c r="BP120"/>
  <c r="BP87"/>
  <c r="BP86"/>
  <c r="BP85"/>
  <c r="BP84"/>
  <c r="BP83"/>
  <c r="BP82"/>
  <c r="BP81"/>
  <c r="BP80"/>
  <c r="BP79"/>
  <c r="BP78"/>
  <c r="BP77"/>
  <c r="BP76"/>
  <c r="BP75"/>
  <c r="BP74"/>
  <c r="BP73"/>
  <c r="BP72"/>
  <c r="BP71"/>
  <c r="BP70"/>
  <c r="BP69"/>
  <c r="BP68"/>
  <c r="BP67"/>
  <c r="BP66"/>
  <c r="BP65"/>
  <c r="BP64"/>
  <c r="BP63"/>
  <c r="BP62"/>
  <c r="BP61"/>
  <c r="BP60"/>
  <c r="BP59"/>
  <c r="BP58"/>
  <c r="BP57"/>
  <c r="BP56"/>
  <c r="BP11"/>
  <c r="BP10"/>
  <c r="BP8"/>
  <c r="BP119"/>
  <c r="BP118"/>
  <c r="BP117"/>
  <c r="BP116"/>
  <c r="BP115"/>
  <c r="BP114"/>
  <c r="BP113"/>
  <c r="BP112"/>
  <c r="BP111"/>
  <c r="BP110"/>
  <c r="BP109"/>
  <c r="BP108"/>
  <c r="BP107"/>
  <c r="BP106"/>
  <c r="BP105"/>
  <c r="BP104"/>
  <c r="BP103"/>
  <c r="BP102"/>
  <c r="BP101"/>
  <c r="BP100"/>
  <c r="BP99"/>
  <c r="BP98"/>
  <c r="BP97"/>
  <c r="BP96"/>
  <c r="BP95"/>
  <c r="BP94"/>
  <c r="BP93"/>
  <c r="BP92"/>
  <c r="BP91"/>
  <c r="BP90"/>
  <c r="BP89"/>
  <c r="BP88"/>
  <c r="BP55"/>
  <c r="BP54"/>
  <c r="BP53"/>
  <c r="BP52"/>
  <c r="BP51"/>
  <c r="BP50"/>
  <c r="BP49"/>
  <c r="BP48"/>
  <c r="BP47"/>
  <c r="BP46"/>
  <c r="BP45"/>
  <c r="BP44"/>
  <c r="BP43"/>
  <c r="BP42"/>
  <c r="BP41"/>
  <c r="BP40"/>
  <c r="BP39"/>
  <c r="BP38"/>
  <c r="BP37"/>
  <c r="BP36"/>
  <c r="BP35"/>
  <c r="BP34"/>
  <c r="BP33"/>
  <c r="BP32"/>
  <c r="BP31"/>
  <c r="BP30"/>
  <c r="BP29"/>
  <c r="BP28"/>
  <c r="BP27"/>
  <c r="BP26"/>
  <c r="BP25"/>
  <c r="BP24"/>
  <c r="BP23"/>
  <c r="BP22"/>
  <c r="BP21"/>
  <c r="BP20"/>
  <c r="BP19"/>
  <c r="BP18"/>
  <c r="BP17"/>
  <c r="BP16"/>
  <c r="BP15"/>
  <c r="BP14"/>
  <c r="BP13"/>
  <c r="BP12"/>
  <c r="BP9"/>
  <c r="BP7"/>
  <c r="BO5"/>
  <c r="AQ5" i="6"/>
  <c r="A5" i="7"/>
  <c r="X7" i="6" l="1"/>
  <c r="Y5" i="7"/>
  <c r="G5" i="6"/>
  <c r="C5"/>
  <c r="AH5" i="7"/>
  <c r="AB5" i="6"/>
  <c r="E5" i="7"/>
  <c r="F5" i="6"/>
  <c r="C5" i="7"/>
  <c r="H5"/>
  <c r="O5" i="6"/>
  <c r="AU5" i="7"/>
  <c r="Y5" i="6"/>
  <c r="A5"/>
  <c r="E5"/>
  <c r="N5"/>
  <c r="AI5" i="7"/>
  <c r="BN5"/>
  <c r="Z5" i="6"/>
  <c r="D5" i="7"/>
  <c r="U5"/>
  <c r="AX5"/>
  <c r="AR5"/>
  <c r="U5" i="6"/>
  <c r="Z5" i="7"/>
  <c r="S5" i="6"/>
  <c r="AM5" i="7"/>
  <c r="AF5" i="6"/>
  <c r="J5"/>
  <c r="K5"/>
  <c r="AC5" i="7"/>
  <c r="T5" i="6"/>
  <c r="D5"/>
  <c r="F5" i="7"/>
  <c r="B5" i="6"/>
  <c r="AC5"/>
  <c r="AD5" i="7"/>
  <c r="AE321" i="6" l="1"/>
  <c r="AE320"/>
  <c r="AE319"/>
  <c r="AE318"/>
  <c r="AE317"/>
  <c r="AE316"/>
  <c r="AE315"/>
  <c r="AE314"/>
  <c r="AE313"/>
  <c r="AE312"/>
  <c r="AE311"/>
  <c r="AE310"/>
  <c r="AE309"/>
  <c r="AE308"/>
  <c r="AE307"/>
  <c r="AE306"/>
  <c r="AE305"/>
  <c r="AE304"/>
  <c r="AE303"/>
  <c r="AE302"/>
  <c r="AE301"/>
  <c r="AE300"/>
  <c r="AE299"/>
  <c r="AE298"/>
  <c r="AE297"/>
  <c r="AE296"/>
  <c r="AE295"/>
  <c r="AE294"/>
  <c r="AE293"/>
  <c r="AE292"/>
  <c r="AE291"/>
  <c r="AE290"/>
  <c r="AE289"/>
  <c r="AE288"/>
  <c r="AE287"/>
  <c r="AE286"/>
  <c r="AE285"/>
  <c r="AE284"/>
  <c r="AE283"/>
  <c r="AE282"/>
  <c r="AE281"/>
  <c r="AE280"/>
  <c r="AE279"/>
  <c r="AE278"/>
  <c r="AE277"/>
  <c r="AE276"/>
  <c r="AE275"/>
  <c r="AE274"/>
  <c r="AE273"/>
  <c r="AE272"/>
  <c r="AE271"/>
  <c r="AE270"/>
  <c r="AE269"/>
  <c r="AE268"/>
  <c r="AE267"/>
  <c r="AE266"/>
  <c r="AE265"/>
  <c r="AE264"/>
  <c r="AE263"/>
  <c r="AE262"/>
  <c r="AE261"/>
  <c r="AE260"/>
  <c r="AE259"/>
  <c r="AE258"/>
  <c r="AE257"/>
  <c r="AE256"/>
  <c r="AE255"/>
  <c r="AE254"/>
  <c r="AE253"/>
  <c r="AE252"/>
  <c r="AE251"/>
  <c r="AE250"/>
  <c r="AE249"/>
  <c r="AE248"/>
  <c r="AE247"/>
  <c r="AE246"/>
  <c r="AE245"/>
  <c r="AE244"/>
  <c r="AE243"/>
  <c r="AE242"/>
  <c r="AE241"/>
  <c r="AE240"/>
  <c r="AE239"/>
  <c r="AE238"/>
  <c r="AE237"/>
  <c r="AE236"/>
  <c r="AE235"/>
  <c r="AE234"/>
  <c r="AE233"/>
  <c r="AE232"/>
  <c r="AE231"/>
  <c r="AE230"/>
  <c r="AE229"/>
  <c r="AE228"/>
  <c r="AE227"/>
  <c r="AE226"/>
  <c r="AE225"/>
  <c r="AE224"/>
  <c r="AE223"/>
  <c r="AE222"/>
  <c r="AE221"/>
  <c r="AE220"/>
  <c r="AE219"/>
  <c r="AE218"/>
  <c r="AE217"/>
  <c r="AE216"/>
  <c r="AE215"/>
  <c r="AE214"/>
  <c r="AE213"/>
  <c r="AE212"/>
  <c r="AE211"/>
  <c r="AE210"/>
  <c r="AE209"/>
  <c r="AE208"/>
  <c r="AE207"/>
  <c r="AE206"/>
  <c r="AE205"/>
  <c r="AE204"/>
  <c r="AE203"/>
  <c r="AE202"/>
  <c r="AE201"/>
  <c r="AE200"/>
  <c r="AE199"/>
  <c r="AE198"/>
  <c r="AE197"/>
  <c r="AE196"/>
  <c r="AE195"/>
  <c r="AE194"/>
  <c r="AE193"/>
  <c r="AE192"/>
  <c r="AE191"/>
  <c r="AE190"/>
  <c r="AE189"/>
  <c r="AE188"/>
  <c r="AE187"/>
  <c r="AE186"/>
  <c r="AE185"/>
  <c r="AE184"/>
  <c r="AE183"/>
  <c r="AE182"/>
  <c r="AE181"/>
  <c r="AE180"/>
  <c r="AE179"/>
  <c r="AE178"/>
  <c r="AE177"/>
  <c r="AE176"/>
  <c r="AE175"/>
  <c r="AE174"/>
  <c r="AE173"/>
  <c r="AE172"/>
  <c r="AE171"/>
  <c r="AE170"/>
  <c r="AE169"/>
  <c r="AE168"/>
  <c r="AE167"/>
  <c r="AE166"/>
  <c r="AE165"/>
  <c r="AE164"/>
  <c r="AE163"/>
  <c r="AE162"/>
  <c r="AE161"/>
  <c r="AE160"/>
  <c r="AE159"/>
  <c r="AE158"/>
  <c r="AE157"/>
  <c r="AE156"/>
  <c r="AE155"/>
  <c r="AE154"/>
  <c r="AE153"/>
  <c r="AE152"/>
  <c r="AE151"/>
  <c r="AE150"/>
  <c r="AE149"/>
  <c r="AE148"/>
  <c r="AE147"/>
  <c r="AE146"/>
  <c r="AE145"/>
  <c r="AE144"/>
  <c r="AE143"/>
  <c r="AE142"/>
  <c r="AE141"/>
  <c r="AE140"/>
  <c r="AE139"/>
  <c r="AE138"/>
  <c r="AE137"/>
  <c r="AE136"/>
  <c r="AE135"/>
  <c r="AE134"/>
  <c r="AE133"/>
  <c r="AE132"/>
  <c r="AE131"/>
  <c r="AE130"/>
  <c r="AE129"/>
  <c r="AE128"/>
  <c r="AE127"/>
  <c r="AE126"/>
  <c r="AE125"/>
  <c r="AE124"/>
  <c r="AE123"/>
  <c r="AE122"/>
  <c r="AE121"/>
  <c r="AE88"/>
  <c r="AE87"/>
  <c r="AE86"/>
  <c r="AE85"/>
  <c r="AE84"/>
  <c r="AE83"/>
  <c r="AE82"/>
  <c r="AE81"/>
  <c r="AE80"/>
  <c r="AE79"/>
  <c r="AE78"/>
  <c r="AE77"/>
  <c r="AE76"/>
  <c r="AE75"/>
  <c r="AE74"/>
  <c r="AE73"/>
  <c r="AE72"/>
  <c r="AE71"/>
  <c r="AE70"/>
  <c r="AE69"/>
  <c r="AE68"/>
  <c r="AE67"/>
  <c r="AE66"/>
  <c r="AE65"/>
  <c r="AE64"/>
  <c r="AE63"/>
  <c r="AE62"/>
  <c r="AE61"/>
  <c r="AE60"/>
  <c r="AE59"/>
  <c r="AE58"/>
  <c r="AE57"/>
  <c r="AE9"/>
  <c r="AE120"/>
  <c r="AE119"/>
  <c r="AE118"/>
  <c r="AE117"/>
  <c r="AE116"/>
  <c r="AE115"/>
  <c r="AE114"/>
  <c r="AE113"/>
  <c r="AE112"/>
  <c r="AE111"/>
  <c r="AE110"/>
  <c r="AE109"/>
  <c r="AE108"/>
  <c r="AE107"/>
  <c r="AE106"/>
  <c r="AE105"/>
  <c r="AE104"/>
  <c r="AE103"/>
  <c r="AE102"/>
  <c r="AE101"/>
  <c r="AE100"/>
  <c r="AE99"/>
  <c r="AE98"/>
  <c r="AE97"/>
  <c r="AE96"/>
  <c r="AE95"/>
  <c r="AE94"/>
  <c r="AE93"/>
  <c r="AE92"/>
  <c r="AE91"/>
  <c r="AE90"/>
  <c r="AE89"/>
  <c r="AE56"/>
  <c r="AE55"/>
  <c r="AE54"/>
  <c r="AE53"/>
  <c r="AE52"/>
  <c r="AE51"/>
  <c r="AE50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8"/>
  <c r="M321" i="7"/>
  <c r="M319"/>
  <c r="M317"/>
  <c r="M315"/>
  <c r="M313"/>
  <c r="M311"/>
  <c r="M309"/>
  <c r="M307"/>
  <c r="M305"/>
  <c r="M303"/>
  <c r="M301"/>
  <c r="M299"/>
  <c r="M297"/>
  <c r="M295"/>
  <c r="M320"/>
  <c r="M316"/>
  <c r="M312"/>
  <c r="M308"/>
  <c r="M304"/>
  <c r="M300"/>
  <c r="M296"/>
  <c r="M293"/>
  <c r="M291"/>
  <c r="M289"/>
  <c r="M287"/>
  <c r="M285"/>
  <c r="M283"/>
  <c r="M318"/>
  <c r="M314"/>
  <c r="M310"/>
  <c r="M306"/>
  <c r="M302"/>
  <c r="M298"/>
  <c r="M294"/>
  <c r="M292"/>
  <c r="M290"/>
  <c r="M288"/>
  <c r="M286"/>
  <c r="M284"/>
  <c r="M282"/>
  <c r="M280"/>
  <c r="M278"/>
  <c r="M276"/>
  <c r="M274"/>
  <c r="M272"/>
  <c r="M270"/>
  <c r="M268"/>
  <c r="M266"/>
  <c r="M264"/>
  <c r="M262"/>
  <c r="M260"/>
  <c r="M258"/>
  <c r="M256"/>
  <c r="M254"/>
  <c r="M252"/>
  <c r="M250"/>
  <c r="M248"/>
  <c r="M246"/>
  <c r="M244"/>
  <c r="M242"/>
  <c r="M240"/>
  <c r="M238"/>
  <c r="M236"/>
  <c r="M234"/>
  <c r="M232"/>
  <c r="M230"/>
  <c r="M228"/>
  <c r="M281"/>
  <c r="M279"/>
  <c r="M277"/>
  <c r="M275"/>
  <c r="M273"/>
  <c r="M271"/>
  <c r="M269"/>
  <c r="M267"/>
  <c r="M265"/>
  <c r="M263"/>
  <c r="M261"/>
  <c r="M259"/>
  <c r="M257"/>
  <c r="M255"/>
  <c r="M253"/>
  <c r="M251"/>
  <c r="M249"/>
  <c r="M247"/>
  <c r="M245"/>
  <c r="M243"/>
  <c r="M241"/>
  <c r="M239"/>
  <c r="M237"/>
  <c r="M235"/>
  <c r="M233"/>
  <c r="M231"/>
  <c r="M229"/>
  <c r="M226"/>
  <c r="M224"/>
  <c r="M222"/>
  <c r="M220"/>
  <c r="M218"/>
  <c r="M216"/>
  <c r="M214"/>
  <c r="M212"/>
  <c r="M210"/>
  <c r="M208"/>
  <c r="M206"/>
  <c r="M204"/>
  <c r="M202"/>
  <c r="M200"/>
  <c r="M198"/>
  <c r="M196"/>
  <c r="M194"/>
  <c r="M192"/>
  <c r="M190"/>
  <c r="M188"/>
  <c r="M186"/>
  <c r="M184"/>
  <c r="M182"/>
  <c r="M180"/>
  <c r="M178"/>
  <c r="M176"/>
  <c r="M174"/>
  <c r="M172"/>
  <c r="M170"/>
  <c r="M168"/>
  <c r="M166"/>
  <c r="M164"/>
  <c r="M162"/>
  <c r="M160"/>
  <c r="M158"/>
  <c r="M156"/>
  <c r="M154"/>
  <c r="M152"/>
  <c r="M150"/>
  <c r="M148"/>
  <c r="M146"/>
  <c r="M144"/>
  <c r="M142"/>
  <c r="M140"/>
  <c r="M138"/>
  <c r="M136"/>
  <c r="M134"/>
  <c r="M132"/>
  <c r="M130"/>
  <c r="M128"/>
  <c r="M126"/>
  <c r="M124"/>
  <c r="M122"/>
  <c r="M120"/>
  <c r="M227"/>
  <c r="M225"/>
  <c r="M223"/>
  <c r="M221"/>
  <c r="M219"/>
  <c r="M217"/>
  <c r="M215"/>
  <c r="M213"/>
  <c r="M211"/>
  <c r="M209"/>
  <c r="M207"/>
  <c r="M205"/>
  <c r="M203"/>
  <c r="M201"/>
  <c r="M199"/>
  <c r="M197"/>
  <c r="M195"/>
  <c r="M193"/>
  <c r="M191"/>
  <c r="M189"/>
  <c r="M187"/>
  <c r="M185"/>
  <c r="M183"/>
  <c r="M181"/>
  <c r="M179"/>
  <c r="M177"/>
  <c r="M175"/>
  <c r="M173"/>
  <c r="M171"/>
  <c r="M169"/>
  <c r="M167"/>
  <c r="M165"/>
  <c r="M163"/>
  <c r="M161"/>
  <c r="M159"/>
  <c r="M157"/>
  <c r="M155"/>
  <c r="M153"/>
  <c r="M151"/>
  <c r="M149"/>
  <c r="M147"/>
  <c r="M145"/>
  <c r="M143"/>
  <c r="M141"/>
  <c r="M139"/>
  <c r="M137"/>
  <c r="M135"/>
  <c r="M133"/>
  <c r="M131"/>
  <c r="M129"/>
  <c r="M127"/>
  <c r="M125"/>
  <c r="M123"/>
  <c r="M121"/>
  <c r="M118"/>
  <c r="M116"/>
  <c r="M114"/>
  <c r="M112"/>
  <c r="M110"/>
  <c r="M108"/>
  <c r="M106"/>
  <c r="M104"/>
  <c r="M102"/>
  <c r="M100"/>
  <c r="M98"/>
  <c r="M96"/>
  <c r="M94"/>
  <c r="M92"/>
  <c r="M90"/>
  <c r="M88"/>
  <c r="M86"/>
  <c r="M84"/>
  <c r="M82"/>
  <c r="M80"/>
  <c r="M78"/>
  <c r="M76"/>
  <c r="M74"/>
  <c r="M72"/>
  <c r="M70"/>
  <c r="M68"/>
  <c r="M66"/>
  <c r="M64"/>
  <c r="M62"/>
  <c r="M60"/>
  <c r="M58"/>
  <c r="M56"/>
  <c r="M54"/>
  <c r="M52"/>
  <c r="M50"/>
  <c r="M48"/>
  <c r="M46"/>
  <c r="M44"/>
  <c r="M42"/>
  <c r="M40"/>
  <c r="M38"/>
  <c r="M36"/>
  <c r="M34"/>
  <c r="M32"/>
  <c r="M30"/>
  <c r="M28"/>
  <c r="M26"/>
  <c r="M24"/>
  <c r="M22"/>
  <c r="M20"/>
  <c r="M18"/>
  <c r="M16"/>
  <c r="M14"/>
  <c r="M12"/>
  <c r="M10"/>
  <c r="M8"/>
  <c r="M119"/>
  <c r="M117"/>
  <c r="M115"/>
  <c r="M113"/>
  <c r="M111"/>
  <c r="M109"/>
  <c r="M107"/>
  <c r="M105"/>
  <c r="M103"/>
  <c r="M101"/>
  <c r="M99"/>
  <c r="M97"/>
  <c r="M95"/>
  <c r="M93"/>
  <c r="M91"/>
  <c r="M89"/>
  <c r="M87"/>
  <c r="M85"/>
  <c r="M83"/>
  <c r="M81"/>
  <c r="M79"/>
  <c r="M77"/>
  <c r="M75"/>
  <c r="M73"/>
  <c r="M71"/>
  <c r="M69"/>
  <c r="M67"/>
  <c r="M65"/>
  <c r="M63"/>
  <c r="M61"/>
  <c r="M59"/>
  <c r="M57"/>
  <c r="M55"/>
  <c r="M53"/>
  <c r="M51"/>
  <c r="M49"/>
  <c r="M47"/>
  <c r="M45"/>
  <c r="M43"/>
  <c r="M41"/>
  <c r="M39"/>
  <c r="M37"/>
  <c r="M35"/>
  <c r="M33"/>
  <c r="M31"/>
  <c r="M29"/>
  <c r="M27"/>
  <c r="M25"/>
  <c r="M23"/>
  <c r="M21"/>
  <c r="M19"/>
  <c r="M17"/>
  <c r="M15"/>
  <c r="M13"/>
  <c r="M11"/>
  <c r="M9"/>
  <c r="K321"/>
  <c r="K319"/>
  <c r="K317"/>
  <c r="K315"/>
  <c r="K313"/>
  <c r="K311"/>
  <c r="K309"/>
  <c r="K307"/>
  <c r="K305"/>
  <c r="K303"/>
  <c r="K301"/>
  <c r="K299"/>
  <c r="K297"/>
  <c r="K295"/>
  <c r="K318"/>
  <c r="K314"/>
  <c r="K310"/>
  <c r="K306"/>
  <c r="K302"/>
  <c r="K298"/>
  <c r="K293"/>
  <c r="K291"/>
  <c r="K289"/>
  <c r="K287"/>
  <c r="K285"/>
  <c r="K283"/>
  <c r="K320"/>
  <c r="K316"/>
  <c r="K312"/>
  <c r="K308"/>
  <c r="K304"/>
  <c r="K300"/>
  <c r="K296"/>
  <c r="K294"/>
  <c r="K292"/>
  <c r="K290"/>
  <c r="K288"/>
  <c r="K286"/>
  <c r="K284"/>
  <c r="K282"/>
  <c r="K280"/>
  <c r="K278"/>
  <c r="K276"/>
  <c r="K274"/>
  <c r="K272"/>
  <c r="K270"/>
  <c r="K268"/>
  <c r="K266"/>
  <c r="K264"/>
  <c r="K262"/>
  <c r="K260"/>
  <c r="K258"/>
  <c r="K256"/>
  <c r="K254"/>
  <c r="K252"/>
  <c r="K250"/>
  <c r="K248"/>
  <c r="K246"/>
  <c r="K244"/>
  <c r="K242"/>
  <c r="K240"/>
  <c r="K238"/>
  <c r="K236"/>
  <c r="K234"/>
  <c r="K232"/>
  <c r="K230"/>
  <c r="K228"/>
  <c r="K281"/>
  <c r="K279"/>
  <c r="K277"/>
  <c r="K275"/>
  <c r="K273"/>
  <c r="K271"/>
  <c r="K269"/>
  <c r="K267"/>
  <c r="K265"/>
  <c r="K263"/>
  <c r="K261"/>
  <c r="K259"/>
  <c r="K257"/>
  <c r="K255"/>
  <c r="K253"/>
  <c r="K251"/>
  <c r="K249"/>
  <c r="K247"/>
  <c r="K245"/>
  <c r="K243"/>
  <c r="K241"/>
  <c r="K239"/>
  <c r="K237"/>
  <c r="K235"/>
  <c r="K233"/>
  <c r="K231"/>
  <c r="K229"/>
  <c r="K226"/>
  <c r="K224"/>
  <c r="K222"/>
  <c r="K220"/>
  <c r="K218"/>
  <c r="K216"/>
  <c r="K214"/>
  <c r="K212"/>
  <c r="K210"/>
  <c r="K208"/>
  <c r="K206"/>
  <c r="K204"/>
  <c r="K202"/>
  <c r="K200"/>
  <c r="K198"/>
  <c r="K196"/>
  <c r="K194"/>
  <c r="K192"/>
  <c r="K190"/>
  <c r="K188"/>
  <c r="K186"/>
  <c r="K184"/>
  <c r="K182"/>
  <c r="K180"/>
  <c r="K178"/>
  <c r="K176"/>
  <c r="K174"/>
  <c r="K172"/>
  <c r="K170"/>
  <c r="K168"/>
  <c r="K166"/>
  <c r="K164"/>
  <c r="K162"/>
  <c r="K160"/>
  <c r="K158"/>
  <c r="K156"/>
  <c r="K154"/>
  <c r="K152"/>
  <c r="K150"/>
  <c r="K148"/>
  <c r="K146"/>
  <c r="K144"/>
  <c r="K142"/>
  <c r="K140"/>
  <c r="K138"/>
  <c r="K136"/>
  <c r="K134"/>
  <c r="K132"/>
  <c r="K130"/>
  <c r="K128"/>
  <c r="K126"/>
  <c r="K124"/>
  <c r="K122"/>
  <c r="K120"/>
  <c r="K227"/>
  <c r="K225"/>
  <c r="K223"/>
  <c r="K221"/>
  <c r="K219"/>
  <c r="K217"/>
  <c r="K215"/>
  <c r="K213"/>
  <c r="K211"/>
  <c r="K209"/>
  <c r="K207"/>
  <c r="K205"/>
  <c r="K203"/>
  <c r="K201"/>
  <c r="K199"/>
  <c r="K197"/>
  <c r="K195"/>
  <c r="K193"/>
  <c r="K191"/>
  <c r="K189"/>
  <c r="K187"/>
  <c r="K185"/>
  <c r="K183"/>
  <c r="K181"/>
  <c r="K179"/>
  <c r="K177"/>
  <c r="K175"/>
  <c r="K173"/>
  <c r="K171"/>
  <c r="K169"/>
  <c r="K167"/>
  <c r="K165"/>
  <c r="K163"/>
  <c r="K161"/>
  <c r="K159"/>
  <c r="K157"/>
  <c r="K155"/>
  <c r="K153"/>
  <c r="K151"/>
  <c r="K149"/>
  <c r="K147"/>
  <c r="K145"/>
  <c r="K143"/>
  <c r="K141"/>
  <c r="K139"/>
  <c r="K137"/>
  <c r="K135"/>
  <c r="K133"/>
  <c r="K131"/>
  <c r="K129"/>
  <c r="K127"/>
  <c r="K125"/>
  <c r="K123"/>
  <c r="K121"/>
  <c r="K118"/>
  <c r="K116"/>
  <c r="K114"/>
  <c r="K112"/>
  <c r="K110"/>
  <c r="K108"/>
  <c r="K106"/>
  <c r="K104"/>
  <c r="K102"/>
  <c r="K100"/>
  <c r="K98"/>
  <c r="K96"/>
  <c r="K94"/>
  <c r="K92"/>
  <c r="K90"/>
  <c r="K88"/>
  <c r="K86"/>
  <c r="K84"/>
  <c r="K82"/>
  <c r="K80"/>
  <c r="K78"/>
  <c r="K76"/>
  <c r="K74"/>
  <c r="K72"/>
  <c r="K70"/>
  <c r="K68"/>
  <c r="K66"/>
  <c r="K64"/>
  <c r="K62"/>
  <c r="K60"/>
  <c r="K58"/>
  <c r="K56"/>
  <c r="K54"/>
  <c r="K52"/>
  <c r="K50"/>
  <c r="K48"/>
  <c r="K46"/>
  <c r="K44"/>
  <c r="K42"/>
  <c r="K40"/>
  <c r="K38"/>
  <c r="K36"/>
  <c r="K34"/>
  <c r="K32"/>
  <c r="K30"/>
  <c r="K28"/>
  <c r="K26"/>
  <c r="K24"/>
  <c r="K22"/>
  <c r="K20"/>
  <c r="K18"/>
  <c r="K16"/>
  <c r="K14"/>
  <c r="K12"/>
  <c r="K10"/>
  <c r="K8"/>
  <c r="K119"/>
  <c r="K117"/>
  <c r="K115"/>
  <c r="K113"/>
  <c r="K111"/>
  <c r="K109"/>
  <c r="K107"/>
  <c r="K105"/>
  <c r="K103"/>
  <c r="K101"/>
  <c r="K99"/>
  <c r="K97"/>
  <c r="K95"/>
  <c r="K93"/>
  <c r="K91"/>
  <c r="K89"/>
  <c r="K87"/>
  <c r="K85"/>
  <c r="K83"/>
  <c r="K81"/>
  <c r="K79"/>
  <c r="K77"/>
  <c r="K75"/>
  <c r="K73"/>
  <c r="K71"/>
  <c r="K69"/>
  <c r="K67"/>
  <c r="K65"/>
  <c r="K63"/>
  <c r="K61"/>
  <c r="K59"/>
  <c r="K57"/>
  <c r="K55"/>
  <c r="K53"/>
  <c r="K51"/>
  <c r="K49"/>
  <c r="K47"/>
  <c r="K45"/>
  <c r="K43"/>
  <c r="K41"/>
  <c r="K39"/>
  <c r="K37"/>
  <c r="K35"/>
  <c r="K33"/>
  <c r="K31"/>
  <c r="K29"/>
  <c r="K27"/>
  <c r="K25"/>
  <c r="K23"/>
  <c r="K21"/>
  <c r="K19"/>
  <c r="K17"/>
  <c r="K15"/>
  <c r="K13"/>
  <c r="K11"/>
  <c r="K9"/>
  <c r="AN321"/>
  <c r="AN319"/>
  <c r="AN317"/>
  <c r="AN315"/>
  <c r="AN313"/>
  <c r="AN311"/>
  <c r="AN309"/>
  <c r="AN307"/>
  <c r="AN305"/>
  <c r="AN303"/>
  <c r="AN301"/>
  <c r="AN299"/>
  <c r="AN297"/>
  <c r="AN295"/>
  <c r="AN320"/>
  <c r="AN316"/>
  <c r="AN312"/>
  <c r="AN308"/>
  <c r="AN304"/>
  <c r="AN300"/>
  <c r="AN296"/>
  <c r="AN293"/>
  <c r="AN291"/>
  <c r="AN289"/>
  <c r="AN287"/>
  <c r="AN285"/>
  <c r="AN283"/>
  <c r="AN281"/>
  <c r="AN318"/>
  <c r="AN314"/>
  <c r="AN310"/>
  <c r="AN306"/>
  <c r="AN302"/>
  <c r="AN298"/>
  <c r="AN294"/>
  <c r="AN292"/>
  <c r="AN290"/>
  <c r="AN288"/>
  <c r="AN286"/>
  <c r="AN284"/>
  <c r="AN282"/>
  <c r="AN280"/>
  <c r="AN278"/>
  <c r="AN276"/>
  <c r="AN274"/>
  <c r="AN272"/>
  <c r="AN270"/>
  <c r="AN268"/>
  <c r="AN266"/>
  <c r="AN264"/>
  <c r="AN262"/>
  <c r="AN260"/>
  <c r="AN258"/>
  <c r="AN256"/>
  <c r="AN254"/>
  <c r="AN252"/>
  <c r="AN250"/>
  <c r="AN248"/>
  <c r="AN246"/>
  <c r="AN244"/>
  <c r="AN242"/>
  <c r="AN240"/>
  <c r="AN238"/>
  <c r="AN236"/>
  <c r="AN234"/>
  <c r="AN232"/>
  <c r="AN230"/>
  <c r="AN228"/>
  <c r="AN279"/>
  <c r="AN277"/>
  <c r="AN275"/>
  <c r="AN273"/>
  <c r="AN271"/>
  <c r="AN269"/>
  <c r="AN267"/>
  <c r="AN265"/>
  <c r="AN263"/>
  <c r="AN261"/>
  <c r="AN259"/>
  <c r="AN257"/>
  <c r="AN255"/>
  <c r="AN253"/>
  <c r="AN251"/>
  <c r="AN249"/>
  <c r="AN247"/>
  <c r="AN245"/>
  <c r="AN243"/>
  <c r="AN241"/>
  <c r="AN239"/>
  <c r="AN237"/>
  <c r="AN235"/>
  <c r="AN233"/>
  <c r="AN231"/>
  <c r="AN229"/>
  <c r="AN227"/>
  <c r="AN226"/>
  <c r="AN224"/>
  <c r="AN222"/>
  <c r="AN220"/>
  <c r="AN218"/>
  <c r="AN216"/>
  <c r="AN214"/>
  <c r="AN212"/>
  <c r="AN210"/>
  <c r="AN208"/>
  <c r="AN206"/>
  <c r="AN204"/>
  <c r="AN202"/>
  <c r="AN200"/>
  <c r="AN198"/>
  <c r="AN196"/>
  <c r="AN194"/>
  <c r="AN192"/>
  <c r="AN190"/>
  <c r="AN188"/>
  <c r="AN186"/>
  <c r="AN184"/>
  <c r="AN182"/>
  <c r="AN180"/>
  <c r="AN178"/>
  <c r="AN176"/>
  <c r="AN174"/>
  <c r="AN172"/>
  <c r="AN170"/>
  <c r="AN168"/>
  <c r="AN166"/>
  <c r="AN164"/>
  <c r="AN162"/>
  <c r="AN160"/>
  <c r="AN158"/>
  <c r="AN156"/>
  <c r="AN154"/>
  <c r="AN152"/>
  <c r="AN150"/>
  <c r="AN148"/>
  <c r="AN146"/>
  <c r="AN144"/>
  <c r="AN142"/>
  <c r="AN140"/>
  <c r="AN138"/>
  <c r="AN136"/>
  <c r="AN134"/>
  <c r="AN132"/>
  <c r="AN130"/>
  <c r="AN128"/>
  <c r="AN126"/>
  <c r="AN124"/>
  <c r="AN122"/>
  <c r="AN120"/>
  <c r="AN225"/>
  <c r="AN223"/>
  <c r="AN221"/>
  <c r="AN219"/>
  <c r="AN217"/>
  <c r="AN215"/>
  <c r="AN213"/>
  <c r="AN211"/>
  <c r="AN209"/>
  <c r="AN207"/>
  <c r="AN205"/>
  <c r="AN203"/>
  <c r="AN201"/>
  <c r="AN199"/>
  <c r="AN197"/>
  <c r="AN195"/>
  <c r="AN193"/>
  <c r="AN191"/>
  <c r="AN189"/>
  <c r="AN187"/>
  <c r="AN185"/>
  <c r="AN183"/>
  <c r="AN181"/>
  <c r="AN179"/>
  <c r="AN177"/>
  <c r="AN175"/>
  <c r="AN173"/>
  <c r="AN171"/>
  <c r="AN169"/>
  <c r="AN167"/>
  <c r="AN165"/>
  <c r="AN163"/>
  <c r="AN161"/>
  <c r="AN159"/>
  <c r="AN157"/>
  <c r="AN155"/>
  <c r="AN153"/>
  <c r="AN151"/>
  <c r="AN149"/>
  <c r="AN147"/>
  <c r="AN145"/>
  <c r="AN143"/>
  <c r="AN141"/>
  <c r="AN139"/>
  <c r="AN137"/>
  <c r="AN135"/>
  <c r="AN133"/>
  <c r="AN131"/>
  <c r="AN129"/>
  <c r="AN127"/>
  <c r="AN125"/>
  <c r="AN123"/>
  <c r="AN121"/>
  <c r="AN118"/>
  <c r="AN116"/>
  <c r="AN114"/>
  <c r="AN112"/>
  <c r="AN110"/>
  <c r="AN108"/>
  <c r="AN106"/>
  <c r="AN104"/>
  <c r="AN102"/>
  <c r="AN100"/>
  <c r="AN98"/>
  <c r="AN96"/>
  <c r="AN94"/>
  <c r="AN92"/>
  <c r="AN90"/>
  <c r="AN88"/>
  <c r="AN86"/>
  <c r="AN84"/>
  <c r="AN82"/>
  <c r="AN80"/>
  <c r="AN78"/>
  <c r="AN76"/>
  <c r="AN74"/>
  <c r="AN72"/>
  <c r="AN70"/>
  <c r="AN68"/>
  <c r="AN66"/>
  <c r="AN64"/>
  <c r="AN62"/>
  <c r="AN60"/>
  <c r="AN58"/>
  <c r="AN56"/>
  <c r="AN54"/>
  <c r="AN52"/>
  <c r="AN50"/>
  <c r="AN48"/>
  <c r="AN46"/>
  <c r="AN44"/>
  <c r="AN42"/>
  <c r="AN40"/>
  <c r="AN38"/>
  <c r="AN36"/>
  <c r="AN34"/>
  <c r="AN32"/>
  <c r="AN30"/>
  <c r="AN28"/>
  <c r="AN26"/>
  <c r="AN24"/>
  <c r="AN22"/>
  <c r="AN20"/>
  <c r="AN18"/>
  <c r="AN16"/>
  <c r="AN14"/>
  <c r="AN12"/>
  <c r="AN10"/>
  <c r="AN8"/>
  <c r="AN119"/>
  <c r="AN117"/>
  <c r="AN115"/>
  <c r="AN113"/>
  <c r="AN111"/>
  <c r="AN109"/>
  <c r="AN107"/>
  <c r="AN105"/>
  <c r="AN103"/>
  <c r="AN101"/>
  <c r="AN99"/>
  <c r="AN97"/>
  <c r="AN95"/>
  <c r="AN93"/>
  <c r="AN91"/>
  <c r="AN89"/>
  <c r="AN87"/>
  <c r="AN85"/>
  <c r="AN83"/>
  <c r="AN81"/>
  <c r="AN79"/>
  <c r="AN77"/>
  <c r="AN75"/>
  <c r="AN73"/>
  <c r="AN71"/>
  <c r="AN69"/>
  <c r="AN67"/>
  <c r="AN65"/>
  <c r="AN63"/>
  <c r="AN61"/>
  <c r="AN59"/>
  <c r="AN57"/>
  <c r="AN55"/>
  <c r="AN53"/>
  <c r="AN51"/>
  <c r="AN49"/>
  <c r="AN47"/>
  <c r="AN45"/>
  <c r="AN43"/>
  <c r="AN41"/>
  <c r="AN39"/>
  <c r="AN37"/>
  <c r="AN35"/>
  <c r="AN33"/>
  <c r="AN31"/>
  <c r="AN29"/>
  <c r="AN27"/>
  <c r="AN25"/>
  <c r="AN23"/>
  <c r="AN21"/>
  <c r="AN19"/>
  <c r="AN17"/>
  <c r="AN15"/>
  <c r="AN13"/>
  <c r="AN11"/>
  <c r="AN9"/>
  <c r="O320"/>
  <c r="O318"/>
  <c r="O316"/>
  <c r="O314"/>
  <c r="O312"/>
  <c r="O310"/>
  <c r="O308"/>
  <c r="O306"/>
  <c r="O304"/>
  <c r="O302"/>
  <c r="O300"/>
  <c r="O298"/>
  <c r="O296"/>
  <c r="O321"/>
  <c r="O317"/>
  <c r="O313"/>
  <c r="O309"/>
  <c r="O305"/>
  <c r="O301"/>
  <c r="O297"/>
  <c r="O294"/>
  <c r="O292"/>
  <c r="O290"/>
  <c r="O288"/>
  <c r="O286"/>
  <c r="O284"/>
  <c r="O282"/>
  <c r="O319"/>
  <c r="O315"/>
  <c r="O311"/>
  <c r="O307"/>
  <c r="O303"/>
  <c r="O299"/>
  <c r="O295"/>
  <c r="O293"/>
  <c r="O291"/>
  <c r="O289"/>
  <c r="O287"/>
  <c r="O285"/>
  <c r="O283"/>
  <c r="O281"/>
  <c r="O279"/>
  <c r="O277"/>
  <c r="O275"/>
  <c r="O273"/>
  <c r="O271"/>
  <c r="O269"/>
  <c r="O267"/>
  <c r="O265"/>
  <c r="O263"/>
  <c r="O261"/>
  <c r="O259"/>
  <c r="O257"/>
  <c r="O255"/>
  <c r="O253"/>
  <c r="O251"/>
  <c r="O249"/>
  <c r="O247"/>
  <c r="O245"/>
  <c r="O243"/>
  <c r="O241"/>
  <c r="O239"/>
  <c r="O237"/>
  <c r="O235"/>
  <c r="O233"/>
  <c r="O231"/>
  <c r="O229"/>
  <c r="O280"/>
  <c r="O278"/>
  <c r="O276"/>
  <c r="O274"/>
  <c r="O272"/>
  <c r="O270"/>
  <c r="O268"/>
  <c r="O266"/>
  <c r="O264"/>
  <c r="O262"/>
  <c r="O260"/>
  <c r="O258"/>
  <c r="O256"/>
  <c r="O254"/>
  <c r="O252"/>
  <c r="O250"/>
  <c r="O248"/>
  <c r="O246"/>
  <c r="O244"/>
  <c r="O242"/>
  <c r="O240"/>
  <c r="O238"/>
  <c r="O236"/>
  <c r="O234"/>
  <c r="O232"/>
  <c r="O230"/>
  <c r="O228"/>
  <c r="O227"/>
  <c r="O225"/>
  <c r="O223"/>
  <c r="O221"/>
  <c r="O219"/>
  <c r="O217"/>
  <c r="O215"/>
  <c r="O213"/>
  <c r="O211"/>
  <c r="O209"/>
  <c r="O207"/>
  <c r="O205"/>
  <c r="O203"/>
  <c r="O201"/>
  <c r="O199"/>
  <c r="O197"/>
  <c r="O195"/>
  <c r="O193"/>
  <c r="O191"/>
  <c r="O189"/>
  <c r="O187"/>
  <c r="O185"/>
  <c r="O183"/>
  <c r="O181"/>
  <c r="O179"/>
  <c r="O177"/>
  <c r="O175"/>
  <c r="O173"/>
  <c r="O171"/>
  <c r="O169"/>
  <c r="O167"/>
  <c r="O165"/>
  <c r="O163"/>
  <c r="O161"/>
  <c r="O159"/>
  <c r="O157"/>
  <c r="O155"/>
  <c r="O153"/>
  <c r="O151"/>
  <c r="O149"/>
  <c r="O147"/>
  <c r="O145"/>
  <c r="O143"/>
  <c r="O141"/>
  <c r="O139"/>
  <c r="O137"/>
  <c r="O135"/>
  <c r="O133"/>
  <c r="O131"/>
  <c r="O129"/>
  <c r="O127"/>
  <c r="O125"/>
  <c r="O123"/>
  <c r="O121"/>
  <c r="O226"/>
  <c r="O224"/>
  <c r="O222"/>
  <c r="O220"/>
  <c r="O218"/>
  <c r="O216"/>
  <c r="O214"/>
  <c r="O212"/>
  <c r="O210"/>
  <c r="O208"/>
  <c r="O206"/>
  <c r="O204"/>
  <c r="O202"/>
  <c r="O200"/>
  <c r="O198"/>
  <c r="O196"/>
  <c r="O194"/>
  <c r="O192"/>
  <c r="O190"/>
  <c r="O188"/>
  <c r="O186"/>
  <c r="O184"/>
  <c r="O182"/>
  <c r="O180"/>
  <c r="O178"/>
  <c r="O176"/>
  <c r="O174"/>
  <c r="O172"/>
  <c r="O170"/>
  <c r="O168"/>
  <c r="O166"/>
  <c r="O164"/>
  <c r="O162"/>
  <c r="O160"/>
  <c r="O158"/>
  <c r="O156"/>
  <c r="O154"/>
  <c r="O152"/>
  <c r="O150"/>
  <c r="O148"/>
  <c r="O146"/>
  <c r="O144"/>
  <c r="O142"/>
  <c r="O140"/>
  <c r="O138"/>
  <c r="O136"/>
  <c r="O134"/>
  <c r="O132"/>
  <c r="O130"/>
  <c r="O128"/>
  <c r="O126"/>
  <c r="O124"/>
  <c r="O122"/>
  <c r="O120"/>
  <c r="O119"/>
  <c r="O117"/>
  <c r="O115"/>
  <c r="O113"/>
  <c r="O111"/>
  <c r="O109"/>
  <c r="O107"/>
  <c r="O105"/>
  <c r="O103"/>
  <c r="O101"/>
  <c r="O99"/>
  <c r="O97"/>
  <c r="O95"/>
  <c r="O93"/>
  <c r="O91"/>
  <c r="O89"/>
  <c r="O87"/>
  <c r="O85"/>
  <c r="O83"/>
  <c r="O81"/>
  <c r="O79"/>
  <c r="O77"/>
  <c r="O75"/>
  <c r="O73"/>
  <c r="O71"/>
  <c r="O69"/>
  <c r="O67"/>
  <c r="O65"/>
  <c r="O63"/>
  <c r="O61"/>
  <c r="O59"/>
  <c r="O57"/>
  <c r="O55"/>
  <c r="O53"/>
  <c r="O51"/>
  <c r="O49"/>
  <c r="O47"/>
  <c r="O45"/>
  <c r="O43"/>
  <c r="O41"/>
  <c r="O39"/>
  <c r="O37"/>
  <c r="O35"/>
  <c r="O33"/>
  <c r="O31"/>
  <c r="O29"/>
  <c r="O27"/>
  <c r="O25"/>
  <c r="O23"/>
  <c r="O21"/>
  <c r="O19"/>
  <c r="O17"/>
  <c r="O15"/>
  <c r="O13"/>
  <c r="O11"/>
  <c r="O9"/>
  <c r="O118"/>
  <c r="O116"/>
  <c r="O114"/>
  <c r="O112"/>
  <c r="O110"/>
  <c r="O108"/>
  <c r="O106"/>
  <c r="O104"/>
  <c r="O102"/>
  <c r="O100"/>
  <c r="O98"/>
  <c r="O96"/>
  <c r="O94"/>
  <c r="O92"/>
  <c r="O90"/>
  <c r="O88"/>
  <c r="O86"/>
  <c r="O84"/>
  <c r="O82"/>
  <c r="O80"/>
  <c r="O78"/>
  <c r="O76"/>
  <c r="O74"/>
  <c r="O72"/>
  <c r="O70"/>
  <c r="O68"/>
  <c r="O66"/>
  <c r="O64"/>
  <c r="O62"/>
  <c r="O60"/>
  <c r="O58"/>
  <c r="O56"/>
  <c r="O54"/>
  <c r="O52"/>
  <c r="O50"/>
  <c r="O48"/>
  <c r="O46"/>
  <c r="O44"/>
  <c r="O42"/>
  <c r="O40"/>
  <c r="O38"/>
  <c r="O36"/>
  <c r="O34"/>
  <c r="O32"/>
  <c r="O30"/>
  <c r="O28"/>
  <c r="O26"/>
  <c r="O24"/>
  <c r="O22"/>
  <c r="O20"/>
  <c r="O18"/>
  <c r="O16"/>
  <c r="O14"/>
  <c r="O12"/>
  <c r="O10"/>
  <c r="O8"/>
  <c r="O7"/>
  <c r="L320"/>
  <c r="L318"/>
  <c r="L316"/>
  <c r="L314"/>
  <c r="L312"/>
  <c r="L310"/>
  <c r="L308"/>
  <c r="L306"/>
  <c r="L304"/>
  <c r="L302"/>
  <c r="L300"/>
  <c r="L298"/>
  <c r="L296"/>
  <c r="L319"/>
  <c r="L315"/>
  <c r="L311"/>
  <c r="L307"/>
  <c r="L303"/>
  <c r="L299"/>
  <c r="L295"/>
  <c r="L294"/>
  <c r="L292"/>
  <c r="L290"/>
  <c r="L288"/>
  <c r="L286"/>
  <c r="L284"/>
  <c r="L282"/>
  <c r="L321"/>
  <c r="L317"/>
  <c r="L313"/>
  <c r="L309"/>
  <c r="L305"/>
  <c r="L301"/>
  <c r="L297"/>
  <c r="L293"/>
  <c r="L291"/>
  <c r="L289"/>
  <c r="L287"/>
  <c r="L285"/>
  <c r="L283"/>
  <c r="L281"/>
  <c r="L279"/>
  <c r="L277"/>
  <c r="L275"/>
  <c r="L273"/>
  <c r="L271"/>
  <c r="L269"/>
  <c r="L267"/>
  <c r="L265"/>
  <c r="L263"/>
  <c r="L261"/>
  <c r="L259"/>
  <c r="L257"/>
  <c r="L255"/>
  <c r="L253"/>
  <c r="L251"/>
  <c r="L249"/>
  <c r="L247"/>
  <c r="L245"/>
  <c r="L243"/>
  <c r="L241"/>
  <c r="L239"/>
  <c r="L237"/>
  <c r="L235"/>
  <c r="L233"/>
  <c r="L231"/>
  <c r="L229"/>
  <c r="L280"/>
  <c r="L278"/>
  <c r="L276"/>
  <c r="L274"/>
  <c r="L272"/>
  <c r="L270"/>
  <c r="L268"/>
  <c r="L266"/>
  <c r="L264"/>
  <c r="L262"/>
  <c r="L260"/>
  <c r="L258"/>
  <c r="L256"/>
  <c r="L254"/>
  <c r="L252"/>
  <c r="L250"/>
  <c r="L248"/>
  <c r="L246"/>
  <c r="L244"/>
  <c r="L242"/>
  <c r="L240"/>
  <c r="L238"/>
  <c r="L236"/>
  <c r="L234"/>
  <c r="L232"/>
  <c r="L230"/>
  <c r="L228"/>
  <c r="L227"/>
  <c r="L225"/>
  <c r="L223"/>
  <c r="L221"/>
  <c r="L219"/>
  <c r="L217"/>
  <c r="L215"/>
  <c r="L213"/>
  <c r="L211"/>
  <c r="L209"/>
  <c r="L207"/>
  <c r="L205"/>
  <c r="L203"/>
  <c r="L201"/>
  <c r="L199"/>
  <c r="L197"/>
  <c r="L195"/>
  <c r="L193"/>
  <c r="L191"/>
  <c r="L189"/>
  <c r="L187"/>
  <c r="L185"/>
  <c r="L183"/>
  <c r="L181"/>
  <c r="L179"/>
  <c r="L177"/>
  <c r="L175"/>
  <c r="L173"/>
  <c r="L171"/>
  <c r="L169"/>
  <c r="L167"/>
  <c r="L165"/>
  <c r="L163"/>
  <c r="L161"/>
  <c r="L159"/>
  <c r="L157"/>
  <c r="L155"/>
  <c r="L153"/>
  <c r="L151"/>
  <c r="L149"/>
  <c r="L147"/>
  <c r="L145"/>
  <c r="L143"/>
  <c r="L141"/>
  <c r="L139"/>
  <c r="L137"/>
  <c r="L135"/>
  <c r="L133"/>
  <c r="L131"/>
  <c r="L129"/>
  <c r="L127"/>
  <c r="L125"/>
  <c r="L123"/>
  <c r="L121"/>
  <c r="L226"/>
  <c r="L224"/>
  <c r="L222"/>
  <c r="L220"/>
  <c r="L218"/>
  <c r="L216"/>
  <c r="L214"/>
  <c r="L212"/>
  <c r="L210"/>
  <c r="L208"/>
  <c r="L206"/>
  <c r="L204"/>
  <c r="L202"/>
  <c r="L200"/>
  <c r="L198"/>
  <c r="L196"/>
  <c r="L194"/>
  <c r="L192"/>
  <c r="L190"/>
  <c r="L188"/>
  <c r="L186"/>
  <c r="L184"/>
  <c r="L182"/>
  <c r="L180"/>
  <c r="L178"/>
  <c r="L176"/>
  <c r="L174"/>
  <c r="L172"/>
  <c r="L170"/>
  <c r="L168"/>
  <c r="L166"/>
  <c r="L164"/>
  <c r="L162"/>
  <c r="L160"/>
  <c r="L158"/>
  <c r="L156"/>
  <c r="L154"/>
  <c r="L152"/>
  <c r="L150"/>
  <c r="L148"/>
  <c r="L146"/>
  <c r="L144"/>
  <c r="L142"/>
  <c r="L140"/>
  <c r="L138"/>
  <c r="L136"/>
  <c r="L134"/>
  <c r="L132"/>
  <c r="L130"/>
  <c r="L128"/>
  <c r="L126"/>
  <c r="L124"/>
  <c r="L122"/>
  <c r="L120"/>
  <c r="L119"/>
  <c r="L117"/>
  <c r="L115"/>
  <c r="L113"/>
  <c r="L111"/>
  <c r="L109"/>
  <c r="L107"/>
  <c r="L105"/>
  <c r="L103"/>
  <c r="L101"/>
  <c r="L99"/>
  <c r="L97"/>
  <c r="L95"/>
  <c r="L93"/>
  <c r="L91"/>
  <c r="L89"/>
  <c r="L87"/>
  <c r="L85"/>
  <c r="L83"/>
  <c r="L81"/>
  <c r="L79"/>
  <c r="L77"/>
  <c r="L75"/>
  <c r="L73"/>
  <c r="L71"/>
  <c r="L69"/>
  <c r="L67"/>
  <c r="L65"/>
  <c r="L63"/>
  <c r="L61"/>
  <c r="L59"/>
  <c r="L57"/>
  <c r="L55"/>
  <c r="L53"/>
  <c r="L51"/>
  <c r="L49"/>
  <c r="L47"/>
  <c r="L45"/>
  <c r="L43"/>
  <c r="L41"/>
  <c r="L39"/>
  <c r="L37"/>
  <c r="L35"/>
  <c r="L33"/>
  <c r="L31"/>
  <c r="L29"/>
  <c r="L27"/>
  <c r="L25"/>
  <c r="L23"/>
  <c r="L21"/>
  <c r="L19"/>
  <c r="L17"/>
  <c r="L15"/>
  <c r="L13"/>
  <c r="L11"/>
  <c r="L9"/>
  <c r="L118"/>
  <c r="L116"/>
  <c r="L114"/>
  <c r="L112"/>
  <c r="L110"/>
  <c r="L108"/>
  <c r="L106"/>
  <c r="L104"/>
  <c r="L102"/>
  <c r="L100"/>
  <c r="L98"/>
  <c r="L96"/>
  <c r="L94"/>
  <c r="L92"/>
  <c r="L90"/>
  <c r="L88"/>
  <c r="L86"/>
  <c r="L84"/>
  <c r="L82"/>
  <c r="L80"/>
  <c r="L78"/>
  <c r="L76"/>
  <c r="L74"/>
  <c r="L72"/>
  <c r="L70"/>
  <c r="L68"/>
  <c r="L66"/>
  <c r="L64"/>
  <c r="L62"/>
  <c r="L60"/>
  <c r="L58"/>
  <c r="L56"/>
  <c r="L54"/>
  <c r="L52"/>
  <c r="L50"/>
  <c r="L48"/>
  <c r="L46"/>
  <c r="L44"/>
  <c r="L42"/>
  <c r="L40"/>
  <c r="L38"/>
  <c r="L36"/>
  <c r="L34"/>
  <c r="L32"/>
  <c r="L30"/>
  <c r="L28"/>
  <c r="L26"/>
  <c r="L24"/>
  <c r="L22"/>
  <c r="L20"/>
  <c r="L18"/>
  <c r="L16"/>
  <c r="L14"/>
  <c r="L12"/>
  <c r="L10"/>
  <c r="L8"/>
  <c r="M7"/>
  <c r="K7"/>
  <c r="L7"/>
  <c r="AD8" i="6" l="1"/>
  <c r="AP8"/>
  <c r="AD11"/>
  <c r="AP11"/>
  <c r="AD13"/>
  <c r="AP13"/>
  <c r="AD15"/>
  <c r="AP15"/>
  <c r="AD17"/>
  <c r="AP17"/>
  <c r="AD19"/>
  <c r="AP19"/>
  <c r="AD21"/>
  <c r="AP21"/>
  <c r="AD23"/>
  <c r="AP23"/>
  <c r="AD25"/>
  <c r="AP25"/>
  <c r="AD27"/>
  <c r="AP27"/>
  <c r="AD29"/>
  <c r="AP29"/>
  <c r="AD31"/>
  <c r="AP31"/>
  <c r="AD33"/>
  <c r="AP33"/>
  <c r="AD35"/>
  <c r="AP35"/>
  <c r="AD37"/>
  <c r="AP37"/>
  <c r="AD39"/>
  <c r="AP39"/>
  <c r="AD41"/>
  <c r="AP41"/>
  <c r="AD43"/>
  <c r="AP43"/>
  <c r="AD45"/>
  <c r="AP45"/>
  <c r="AD47"/>
  <c r="AP47"/>
  <c r="AD49"/>
  <c r="AP49"/>
  <c r="AD51"/>
  <c r="AP51"/>
  <c r="AD53"/>
  <c r="AP53"/>
  <c r="AD55"/>
  <c r="AP55"/>
  <c r="AD89"/>
  <c r="AP89"/>
  <c r="AD91"/>
  <c r="AP91"/>
  <c r="AD93"/>
  <c r="AP93"/>
  <c r="AD95"/>
  <c r="AP95"/>
  <c r="AD97"/>
  <c r="AP97"/>
  <c r="AD99"/>
  <c r="AP99"/>
  <c r="AD101"/>
  <c r="AP101"/>
  <c r="AD103"/>
  <c r="AP103"/>
  <c r="AD105"/>
  <c r="AP105"/>
  <c r="AD107"/>
  <c r="AP107"/>
  <c r="AD109"/>
  <c r="AP109"/>
  <c r="AD111"/>
  <c r="AP111"/>
  <c r="AD113"/>
  <c r="AP113"/>
  <c r="AD115"/>
  <c r="AP115"/>
  <c r="AD117"/>
  <c r="AP117"/>
  <c r="AD119"/>
  <c r="AP119"/>
  <c r="AD56"/>
  <c r="AP56"/>
  <c r="AD58"/>
  <c r="AP58"/>
  <c r="AD60"/>
  <c r="AP60"/>
  <c r="AD62"/>
  <c r="AP62"/>
  <c r="AD64"/>
  <c r="AP64"/>
  <c r="AD66"/>
  <c r="AP66"/>
  <c r="AD68"/>
  <c r="AP68"/>
  <c r="AD70"/>
  <c r="AP70"/>
  <c r="AD72"/>
  <c r="AP72"/>
  <c r="AD74"/>
  <c r="AP74"/>
  <c r="AD76"/>
  <c r="AP76"/>
  <c r="AD78"/>
  <c r="AP78"/>
  <c r="AD80"/>
  <c r="AP80"/>
  <c r="AD82"/>
  <c r="AP82"/>
  <c r="AD84"/>
  <c r="AP84"/>
  <c r="AD86"/>
  <c r="AP86"/>
  <c r="AD120"/>
  <c r="AP120"/>
  <c r="AD122"/>
  <c r="AP122"/>
  <c r="AD124"/>
  <c r="AP124"/>
  <c r="AD126"/>
  <c r="AP126"/>
  <c r="AD128"/>
  <c r="AP128"/>
  <c r="AD130"/>
  <c r="AP130"/>
  <c r="AD132"/>
  <c r="AP132"/>
  <c r="AD134"/>
  <c r="AP134"/>
  <c r="AD136"/>
  <c r="AP136"/>
  <c r="AD248"/>
  <c r="AP248"/>
  <c r="AD252"/>
  <c r="AP252"/>
  <c r="AD256"/>
  <c r="AP256"/>
  <c r="AD260"/>
  <c r="AP260"/>
  <c r="AD264"/>
  <c r="AP264"/>
  <c r="AD268"/>
  <c r="AP268"/>
  <c r="AD272"/>
  <c r="AP272"/>
  <c r="AD276"/>
  <c r="AP276"/>
  <c r="AD280"/>
  <c r="AP280"/>
  <c r="AD138"/>
  <c r="AP138"/>
  <c r="AD140"/>
  <c r="AP140"/>
  <c r="AD142"/>
  <c r="AP142"/>
  <c r="AD144"/>
  <c r="AP144"/>
  <c r="AD146"/>
  <c r="AP146"/>
  <c r="AD148"/>
  <c r="AP148"/>
  <c r="AD150"/>
  <c r="AP150"/>
  <c r="AD152"/>
  <c r="AP152"/>
  <c r="AD154"/>
  <c r="AP154"/>
  <c r="AD156"/>
  <c r="AP156"/>
  <c r="AD158"/>
  <c r="AP158"/>
  <c r="AD160"/>
  <c r="AP160"/>
  <c r="AD162"/>
  <c r="AP162"/>
  <c r="AD164"/>
  <c r="AP164"/>
  <c r="AD166"/>
  <c r="AP166"/>
  <c r="AD168"/>
  <c r="AP168"/>
  <c r="AD170"/>
  <c r="AP170"/>
  <c r="AD172"/>
  <c r="AP172"/>
  <c r="AD174"/>
  <c r="AP174"/>
  <c r="AD176"/>
  <c r="AP176"/>
  <c r="AD178"/>
  <c r="AP178"/>
  <c r="AD180"/>
  <c r="AP180"/>
  <c r="AD182"/>
  <c r="AP182"/>
  <c r="AD184"/>
  <c r="AP184"/>
  <c r="AD186"/>
  <c r="AP186"/>
  <c r="AD188"/>
  <c r="AP188"/>
  <c r="AD190"/>
  <c r="AP190"/>
  <c r="AD192"/>
  <c r="AP192"/>
  <c r="AD194"/>
  <c r="AP194"/>
  <c r="AD196"/>
  <c r="AP196"/>
  <c r="AD198"/>
  <c r="AP198"/>
  <c r="AD200"/>
  <c r="AP200"/>
  <c r="AD202"/>
  <c r="AP202"/>
  <c r="AD204"/>
  <c r="AP204"/>
  <c r="AD206"/>
  <c r="AP206"/>
  <c r="AD208"/>
  <c r="AP208"/>
  <c r="AD210"/>
  <c r="AP210"/>
  <c r="AD212"/>
  <c r="AP212"/>
  <c r="AD245"/>
  <c r="AP245"/>
  <c r="AD249"/>
  <c r="AP249"/>
  <c r="AD253"/>
  <c r="AP253"/>
  <c r="AD257"/>
  <c r="AP257"/>
  <c r="AD261"/>
  <c r="AP261"/>
  <c r="AD265"/>
  <c r="AP265"/>
  <c r="AD269"/>
  <c r="AP269"/>
  <c r="AD273"/>
  <c r="AP273"/>
  <c r="AD277"/>
  <c r="AP277"/>
  <c r="AD281"/>
  <c r="AP281"/>
  <c r="AD284"/>
  <c r="AP284"/>
  <c r="AD288"/>
  <c r="AP288"/>
  <c r="AD292"/>
  <c r="AP292"/>
  <c r="AD215"/>
  <c r="AP215"/>
  <c r="AD217"/>
  <c r="AP217"/>
  <c r="AD219"/>
  <c r="AP219"/>
  <c r="AD221"/>
  <c r="AP221"/>
  <c r="AD223"/>
  <c r="AP223"/>
  <c r="AD225"/>
  <c r="AP225"/>
  <c r="AD227"/>
  <c r="AP227"/>
  <c r="AD229"/>
  <c r="AP229"/>
  <c r="AD231"/>
  <c r="AP231"/>
  <c r="AD233"/>
  <c r="AP233"/>
  <c r="AD235"/>
  <c r="AP235"/>
  <c r="AD237"/>
  <c r="AP237"/>
  <c r="AD239"/>
  <c r="AP239"/>
  <c r="AD241"/>
  <c r="AP241"/>
  <c r="AD243"/>
  <c r="AP243"/>
  <c r="AD283"/>
  <c r="AP283"/>
  <c r="AD287"/>
  <c r="AP287"/>
  <c r="AD291"/>
  <c r="AP291"/>
  <c r="AD294"/>
  <c r="AP294"/>
  <c r="AD296"/>
  <c r="AP296"/>
  <c r="AD298"/>
  <c r="AP298"/>
  <c r="AD300"/>
  <c r="AP300"/>
  <c r="AD302"/>
  <c r="AP302"/>
  <c r="AD304"/>
  <c r="AP304"/>
  <c r="AD306"/>
  <c r="AP306"/>
  <c r="AD308"/>
  <c r="AP308"/>
  <c r="AD310"/>
  <c r="AP310"/>
  <c r="AD312"/>
  <c r="AP312"/>
  <c r="AD314"/>
  <c r="AP314"/>
  <c r="AD316"/>
  <c r="AP316"/>
  <c r="AD318"/>
  <c r="AP318"/>
  <c r="AD320"/>
  <c r="AP320"/>
  <c r="AD10"/>
  <c r="AP10"/>
  <c r="AD12"/>
  <c r="AP12"/>
  <c r="AD14"/>
  <c r="AP14"/>
  <c r="AD16"/>
  <c r="AP16"/>
  <c r="AD18"/>
  <c r="AP18"/>
  <c r="AD20"/>
  <c r="AP20"/>
  <c r="AD22"/>
  <c r="AP22"/>
  <c r="AD24"/>
  <c r="AP24"/>
  <c r="AD26"/>
  <c r="AP26"/>
  <c r="AD28"/>
  <c r="AP28"/>
  <c r="AD30"/>
  <c r="AP30"/>
  <c r="AD32"/>
  <c r="AP32"/>
  <c r="AD34"/>
  <c r="AP34"/>
  <c r="AD36"/>
  <c r="AP36"/>
  <c r="AD38"/>
  <c r="AP38"/>
  <c r="AD40"/>
  <c r="AP40"/>
  <c r="AD42"/>
  <c r="AP42"/>
  <c r="AD44"/>
  <c r="AP44"/>
  <c r="AD46"/>
  <c r="AP46"/>
  <c r="AD48"/>
  <c r="AP48"/>
  <c r="AD50"/>
  <c r="AP50"/>
  <c r="AD52"/>
  <c r="AP52"/>
  <c r="AD54"/>
  <c r="AP54"/>
  <c r="AD88"/>
  <c r="AP88"/>
  <c r="AD90"/>
  <c r="AP90"/>
  <c r="AD92"/>
  <c r="AP92"/>
  <c r="AD94"/>
  <c r="AP94"/>
  <c r="AD96"/>
  <c r="AP96"/>
  <c r="AD98"/>
  <c r="AP98"/>
  <c r="AD100"/>
  <c r="AP100"/>
  <c r="AD102"/>
  <c r="AP102"/>
  <c r="AD104"/>
  <c r="AP104"/>
  <c r="AD106"/>
  <c r="AP106"/>
  <c r="AD108"/>
  <c r="AP108"/>
  <c r="AD110"/>
  <c r="AP110"/>
  <c r="AD112"/>
  <c r="AP112"/>
  <c r="AD114"/>
  <c r="AP114"/>
  <c r="AD116"/>
  <c r="AP116"/>
  <c r="AD118"/>
  <c r="AP118"/>
  <c r="AD9"/>
  <c r="AP9"/>
  <c r="AD57"/>
  <c r="AP57"/>
  <c r="AD59"/>
  <c r="AP59"/>
  <c r="AD61"/>
  <c r="AP61"/>
  <c r="AD63"/>
  <c r="AP63"/>
  <c r="AD65"/>
  <c r="AP65"/>
  <c r="AD67"/>
  <c r="AP67"/>
  <c r="AD69"/>
  <c r="AP69"/>
  <c r="AD71"/>
  <c r="AP71"/>
  <c r="AD73"/>
  <c r="AP73"/>
  <c r="AD75"/>
  <c r="AP75"/>
  <c r="AD77"/>
  <c r="AP77"/>
  <c r="AD79"/>
  <c r="AP79"/>
  <c r="AD81"/>
  <c r="AP81"/>
  <c r="AD83"/>
  <c r="AP83"/>
  <c r="AD85"/>
  <c r="AP85"/>
  <c r="AD87"/>
  <c r="AP87"/>
  <c r="AD121"/>
  <c r="AP121"/>
  <c r="AD123"/>
  <c r="AP123"/>
  <c r="AD125"/>
  <c r="AP125"/>
  <c r="AD127"/>
  <c r="AP127"/>
  <c r="AD129"/>
  <c r="AP129"/>
  <c r="AD131"/>
  <c r="AP131"/>
  <c r="AD133"/>
  <c r="AP133"/>
  <c r="AD135"/>
  <c r="AP135"/>
  <c r="AD246"/>
  <c r="AP246"/>
  <c r="AD250"/>
  <c r="AP250"/>
  <c r="AD254"/>
  <c r="AP254"/>
  <c r="AD258"/>
  <c r="AP258"/>
  <c r="AD262"/>
  <c r="AP262"/>
  <c r="AD266"/>
  <c r="AP266"/>
  <c r="AD270"/>
  <c r="AP270"/>
  <c r="AD274"/>
  <c r="AP274"/>
  <c r="AD278"/>
  <c r="AP278"/>
  <c r="AD137"/>
  <c r="AP137"/>
  <c r="AD139"/>
  <c r="AP139"/>
  <c r="AD141"/>
  <c r="AP141"/>
  <c r="AD143"/>
  <c r="AP143"/>
  <c r="AD145"/>
  <c r="AP145"/>
  <c r="AD147"/>
  <c r="AP147"/>
  <c r="AD149"/>
  <c r="AP149"/>
  <c r="AD151"/>
  <c r="AP151"/>
  <c r="AD153"/>
  <c r="AP153"/>
  <c r="AD155"/>
  <c r="AP155"/>
  <c r="AD157"/>
  <c r="AP157"/>
  <c r="AD159"/>
  <c r="AP159"/>
  <c r="AD161"/>
  <c r="AP161"/>
  <c r="AD163"/>
  <c r="AP163"/>
  <c r="AD165"/>
  <c r="AP165"/>
  <c r="AD167"/>
  <c r="AP167"/>
  <c r="AD169"/>
  <c r="AP169"/>
  <c r="AD171"/>
  <c r="AP171"/>
  <c r="AD173"/>
  <c r="AP173"/>
  <c r="AD175"/>
  <c r="AP175"/>
  <c r="AD177"/>
  <c r="AP177"/>
  <c r="AD179"/>
  <c r="AP179"/>
  <c r="AD181"/>
  <c r="AP181"/>
  <c r="AD183"/>
  <c r="AP183"/>
  <c r="AD185"/>
  <c r="AP185"/>
  <c r="AD187"/>
  <c r="AP187"/>
  <c r="AD189"/>
  <c r="AP189"/>
  <c r="AD191"/>
  <c r="AP191"/>
  <c r="AD193"/>
  <c r="AP193"/>
  <c r="AD195"/>
  <c r="AP195"/>
  <c r="AD197"/>
  <c r="AP197"/>
  <c r="AD199"/>
  <c r="AP199"/>
  <c r="AD201"/>
  <c r="AP201"/>
  <c r="AD203"/>
  <c r="AP203"/>
  <c r="AD205"/>
  <c r="AP205"/>
  <c r="AD207"/>
  <c r="AP207"/>
  <c r="AD209"/>
  <c r="AP209"/>
  <c r="AD211"/>
  <c r="AP211"/>
  <c r="AD213"/>
  <c r="AP213"/>
  <c r="AD247"/>
  <c r="AP247"/>
  <c r="AD251"/>
  <c r="AP251"/>
  <c r="AD255"/>
  <c r="AP255"/>
  <c r="AD259"/>
  <c r="AP259"/>
  <c r="AD263"/>
  <c r="AP263"/>
  <c r="AD267"/>
  <c r="AP267"/>
  <c r="AD271"/>
  <c r="AP271"/>
  <c r="AD275"/>
  <c r="AP275"/>
  <c r="AD279"/>
  <c r="AP279"/>
  <c r="AD282"/>
  <c r="AP282"/>
  <c r="AD286"/>
  <c r="AP286"/>
  <c r="AD290"/>
  <c r="AP290"/>
  <c r="AD214"/>
  <c r="AP214"/>
  <c r="AD216"/>
  <c r="AP216"/>
  <c r="AD218"/>
  <c r="AP218"/>
  <c r="AD220"/>
  <c r="AP220"/>
  <c r="AD222"/>
  <c r="AP222"/>
  <c r="AD224"/>
  <c r="AP224"/>
  <c r="AD226"/>
  <c r="AP226"/>
  <c r="AD228"/>
  <c r="AP228"/>
  <c r="AD230"/>
  <c r="AP230"/>
  <c r="AD232"/>
  <c r="AP232"/>
  <c r="AD234"/>
  <c r="AP234"/>
  <c r="AD236"/>
  <c r="AP236"/>
  <c r="AD238"/>
  <c r="AP238"/>
  <c r="AD240"/>
  <c r="AP240"/>
  <c r="AD242"/>
  <c r="AP242"/>
  <c r="AD244"/>
  <c r="AP244"/>
  <c r="AD285"/>
  <c r="AP285"/>
  <c r="AD289"/>
  <c r="AP289"/>
  <c r="AD293"/>
  <c r="AP293"/>
  <c r="AD295"/>
  <c r="AP295"/>
  <c r="AD297"/>
  <c r="AP297"/>
  <c r="AD299"/>
  <c r="AP299"/>
  <c r="AD301"/>
  <c r="AP301"/>
  <c r="AD303"/>
  <c r="AP303"/>
  <c r="AD305"/>
  <c r="AP305"/>
  <c r="AD307"/>
  <c r="AP307"/>
  <c r="AD309"/>
  <c r="AP309"/>
  <c r="AD311"/>
  <c r="AP311"/>
  <c r="AD313"/>
  <c r="AP313"/>
  <c r="AD315"/>
  <c r="AP315"/>
  <c r="AD317"/>
  <c r="AP317"/>
  <c r="AD319"/>
  <c r="AP319"/>
  <c r="AD321"/>
  <c r="AP321"/>
  <c r="AT11" i="7"/>
  <c r="AS11" s="1"/>
  <c r="AW11"/>
  <c r="AV11" s="1"/>
  <c r="AQ11"/>
  <c r="AP11" s="1"/>
  <c r="AT15"/>
  <c r="AS15" s="1"/>
  <c r="AW15"/>
  <c r="AV15" s="1"/>
  <c r="AQ15"/>
  <c r="AP15" s="1"/>
  <c r="AT19"/>
  <c r="AS19" s="1"/>
  <c r="AW19"/>
  <c r="AV19" s="1"/>
  <c r="AQ19"/>
  <c r="AP19" s="1"/>
  <c r="AT23"/>
  <c r="AS23" s="1"/>
  <c r="AW23"/>
  <c r="AV23" s="1"/>
  <c r="AQ23"/>
  <c r="AP23" s="1"/>
  <c r="AT27"/>
  <c r="AW27"/>
  <c r="AV27" s="1"/>
  <c r="AQ27"/>
  <c r="AP27" s="1"/>
  <c r="AS27"/>
  <c r="AT31"/>
  <c r="AS31" s="1"/>
  <c r="AW31"/>
  <c r="AV31" s="1"/>
  <c r="AQ31"/>
  <c r="AP31" s="1"/>
  <c r="AT35"/>
  <c r="AS35" s="1"/>
  <c r="AW35"/>
  <c r="AV35" s="1"/>
  <c r="AQ35"/>
  <c r="AP35" s="1"/>
  <c r="AT39"/>
  <c r="AS39" s="1"/>
  <c r="AW39"/>
  <c r="AV39" s="1"/>
  <c r="AQ39"/>
  <c r="AP39" s="1"/>
  <c r="AT43"/>
  <c r="AS43" s="1"/>
  <c r="AW43"/>
  <c r="AV43" s="1"/>
  <c r="AQ43"/>
  <c r="AP43" s="1"/>
  <c r="AT47"/>
  <c r="AS47" s="1"/>
  <c r="AW47"/>
  <c r="AV47" s="1"/>
  <c r="AQ47"/>
  <c r="AP47" s="1"/>
  <c r="AT51"/>
  <c r="AS51" s="1"/>
  <c r="AW51"/>
  <c r="AV51" s="1"/>
  <c r="AQ51"/>
  <c r="AP51" s="1"/>
  <c r="AT55"/>
  <c r="AS55" s="1"/>
  <c r="AW55"/>
  <c r="AV55" s="1"/>
  <c r="AQ55"/>
  <c r="AP55" s="1"/>
  <c r="AT59"/>
  <c r="AW59"/>
  <c r="AV59" s="1"/>
  <c r="AQ59"/>
  <c r="AP59" s="1"/>
  <c r="AS59"/>
  <c r="AT63"/>
  <c r="AS63" s="1"/>
  <c r="AW63"/>
  <c r="AV63" s="1"/>
  <c r="AQ63"/>
  <c r="AP63" s="1"/>
  <c r="AT67"/>
  <c r="AS67" s="1"/>
  <c r="AW67"/>
  <c r="AV67" s="1"/>
  <c r="AQ67"/>
  <c r="AP67" s="1"/>
  <c r="AT71"/>
  <c r="AS71" s="1"/>
  <c r="AW71"/>
  <c r="AV71" s="1"/>
  <c r="AQ71"/>
  <c r="AP71" s="1"/>
  <c r="AT75"/>
  <c r="AW75"/>
  <c r="AV75" s="1"/>
  <c r="AQ75"/>
  <c r="AP75" s="1"/>
  <c r="AS75"/>
  <c r="AT79"/>
  <c r="AS79" s="1"/>
  <c r="AW79"/>
  <c r="AV79" s="1"/>
  <c r="AQ79"/>
  <c r="AP79" s="1"/>
  <c r="AT83"/>
  <c r="AS83" s="1"/>
  <c r="AW83"/>
  <c r="AV83" s="1"/>
  <c r="AQ83"/>
  <c r="AP83" s="1"/>
  <c r="AT87"/>
  <c r="AS87" s="1"/>
  <c r="AW87"/>
  <c r="AV87" s="1"/>
  <c r="AQ87"/>
  <c r="AP87" s="1"/>
  <c r="AT91"/>
  <c r="AW91"/>
  <c r="AV91" s="1"/>
  <c r="AQ91"/>
  <c r="AP91" s="1"/>
  <c r="AS91"/>
  <c r="AT95"/>
  <c r="AS95" s="1"/>
  <c r="AW95"/>
  <c r="AV95" s="1"/>
  <c r="AQ95"/>
  <c r="AP95" s="1"/>
  <c r="AT99"/>
  <c r="AS99" s="1"/>
  <c r="AW99"/>
  <c r="AV99" s="1"/>
  <c r="AQ99"/>
  <c r="AP99" s="1"/>
  <c r="AT103"/>
  <c r="AS103" s="1"/>
  <c r="AW103"/>
  <c r="AV103" s="1"/>
  <c r="AQ103"/>
  <c r="AP103" s="1"/>
  <c r="AT107"/>
  <c r="AW107"/>
  <c r="AV107" s="1"/>
  <c r="AQ107"/>
  <c r="AP107" s="1"/>
  <c r="AS107"/>
  <c r="AT111"/>
  <c r="AS111" s="1"/>
  <c r="AW111"/>
  <c r="AV111" s="1"/>
  <c r="AQ111"/>
  <c r="AP111" s="1"/>
  <c r="AT115"/>
  <c r="AS115" s="1"/>
  <c r="AW115"/>
  <c r="AV115" s="1"/>
  <c r="AQ115"/>
  <c r="AP115" s="1"/>
  <c r="AT119"/>
  <c r="AS119" s="1"/>
  <c r="AW119"/>
  <c r="AV119" s="1"/>
  <c r="AQ119"/>
  <c r="AP119" s="1"/>
  <c r="AQ10"/>
  <c r="AP10" s="1"/>
  <c r="AW10"/>
  <c r="AV10" s="1"/>
  <c r="AT10"/>
  <c r="AS10" s="1"/>
  <c r="AQ14"/>
  <c r="AP14" s="1"/>
  <c r="AT14"/>
  <c r="AS14" s="1"/>
  <c r="AW14"/>
  <c r="AV14" s="1"/>
  <c r="AQ18"/>
  <c r="AP18" s="1"/>
  <c r="AT18"/>
  <c r="AS18" s="1"/>
  <c r="AW18"/>
  <c r="AV18" s="1"/>
  <c r="AQ22"/>
  <c r="AP22" s="1"/>
  <c r="AT22"/>
  <c r="AS22" s="1"/>
  <c r="AW22"/>
  <c r="AV22" s="1"/>
  <c r="AT26"/>
  <c r="AS26" s="1"/>
  <c r="AW26"/>
  <c r="AV26" s="1"/>
  <c r="AQ26"/>
  <c r="AP26" s="1"/>
  <c r="AT30"/>
  <c r="AS30" s="1"/>
  <c r="AQ30"/>
  <c r="AP30" s="1"/>
  <c r="AW30"/>
  <c r="AV30" s="1"/>
  <c r="AQ34"/>
  <c r="AP34" s="1"/>
  <c r="AW34"/>
  <c r="AV34" s="1"/>
  <c r="AT34"/>
  <c r="AS34" s="1"/>
  <c r="AQ38"/>
  <c r="AP38" s="1"/>
  <c r="AT38"/>
  <c r="AS38" s="1"/>
  <c r="AW38"/>
  <c r="AV38" s="1"/>
  <c r="AQ42"/>
  <c r="AP42" s="1"/>
  <c r="AW42"/>
  <c r="AV42" s="1"/>
  <c r="AT42"/>
  <c r="AS42" s="1"/>
  <c r="AQ46"/>
  <c r="AP46" s="1"/>
  <c r="AT46"/>
  <c r="AS46"/>
  <c r="AW46"/>
  <c r="AV46" s="1"/>
  <c r="AQ50"/>
  <c r="AP50" s="1"/>
  <c r="AT50"/>
  <c r="AS50" s="1"/>
  <c r="AW50"/>
  <c r="AV50" s="1"/>
  <c r="AQ54"/>
  <c r="AP54" s="1"/>
  <c r="AT54"/>
  <c r="AS54" s="1"/>
  <c r="AW54"/>
  <c r="AV54" s="1"/>
  <c r="AT58"/>
  <c r="AS58" s="1"/>
  <c r="AW58"/>
  <c r="AV58" s="1"/>
  <c r="AQ58"/>
  <c r="AP58" s="1"/>
  <c r="AQ62"/>
  <c r="AP62" s="1"/>
  <c r="AT62"/>
  <c r="AS62" s="1"/>
  <c r="AW62"/>
  <c r="AV62" s="1"/>
  <c r="AQ66"/>
  <c r="AP66" s="1"/>
  <c r="AW66"/>
  <c r="AV66" s="1"/>
  <c r="AT66"/>
  <c r="AS66" s="1"/>
  <c r="AT70"/>
  <c r="AS70" s="1"/>
  <c r="AQ70"/>
  <c r="AP70" s="1"/>
  <c r="AW70"/>
  <c r="AV70" s="1"/>
  <c r="AQ74"/>
  <c r="AP74" s="1"/>
  <c r="AW74"/>
  <c r="AV74" s="1"/>
  <c r="AT74"/>
  <c r="AS74" s="1"/>
  <c r="AQ78"/>
  <c r="AP78" s="1"/>
  <c r="AT78"/>
  <c r="AS78" s="1"/>
  <c r="AW78"/>
  <c r="AV78" s="1"/>
  <c r="AQ82"/>
  <c r="AP82" s="1"/>
  <c r="AT82"/>
  <c r="AS82" s="1"/>
  <c r="AW82"/>
  <c r="AV82" s="1"/>
  <c r="AQ86"/>
  <c r="AP86" s="1"/>
  <c r="AT86"/>
  <c r="AS86"/>
  <c r="AW86"/>
  <c r="AV86" s="1"/>
  <c r="AT90"/>
  <c r="AW90"/>
  <c r="AV90" s="1"/>
  <c r="AQ90"/>
  <c r="AP90" s="1"/>
  <c r="AS90"/>
  <c r="AT94"/>
  <c r="AS94" s="1"/>
  <c r="AQ94"/>
  <c r="AP94" s="1"/>
  <c r="AW94"/>
  <c r="AV94" s="1"/>
  <c r="AQ98"/>
  <c r="AP98" s="1"/>
  <c r="AW98"/>
  <c r="AV98" s="1"/>
  <c r="AT98"/>
  <c r="AS98" s="1"/>
  <c r="AQ102"/>
  <c r="AP102" s="1"/>
  <c r="AT102"/>
  <c r="AS102" s="1"/>
  <c r="AW102"/>
  <c r="AV102" s="1"/>
  <c r="AQ106"/>
  <c r="AP106" s="1"/>
  <c r="AW106"/>
  <c r="AV106" s="1"/>
  <c r="AT106"/>
  <c r="AS106" s="1"/>
  <c r="AQ110"/>
  <c r="AP110" s="1"/>
  <c r="AT110"/>
  <c r="AS110" s="1"/>
  <c r="AW110"/>
  <c r="AV110" s="1"/>
  <c r="AQ114"/>
  <c r="AP114" s="1"/>
  <c r="AT114"/>
  <c r="AS114" s="1"/>
  <c r="AW114"/>
  <c r="AV114" s="1"/>
  <c r="AT118"/>
  <c r="AS118" s="1"/>
  <c r="AQ118"/>
  <c r="AP118" s="1"/>
  <c r="AW118"/>
  <c r="AV118" s="1"/>
  <c r="AT123"/>
  <c r="AW123"/>
  <c r="AV123" s="1"/>
  <c r="AQ123"/>
  <c r="AP123" s="1"/>
  <c r="AS123"/>
  <c r="AT127"/>
  <c r="AW127"/>
  <c r="AV127" s="1"/>
  <c r="AQ127"/>
  <c r="AP127"/>
  <c r="AS127"/>
  <c r="AT131"/>
  <c r="AS131" s="1"/>
  <c r="AW131"/>
  <c r="AV131" s="1"/>
  <c r="AQ131"/>
  <c r="AP131" s="1"/>
  <c r="AT135"/>
  <c r="AW135"/>
  <c r="AV135" s="1"/>
  <c r="AQ135"/>
  <c r="AP135" s="1"/>
  <c r="AS135"/>
  <c r="AT139"/>
  <c r="AW139"/>
  <c r="AV139" s="1"/>
  <c r="AQ139"/>
  <c r="AP139" s="1"/>
  <c r="AS139"/>
  <c r="AT143"/>
  <c r="AW143"/>
  <c r="AV143" s="1"/>
  <c r="AQ143"/>
  <c r="AP143"/>
  <c r="AS143"/>
  <c r="AT147"/>
  <c r="AS147" s="1"/>
  <c r="AW147"/>
  <c r="AV147" s="1"/>
  <c r="AQ147"/>
  <c r="AP147" s="1"/>
  <c r="AT151"/>
  <c r="AW151"/>
  <c r="AV151" s="1"/>
  <c r="AQ151"/>
  <c r="AP151" s="1"/>
  <c r="AS151"/>
  <c r="AT155"/>
  <c r="AW155"/>
  <c r="AV155" s="1"/>
  <c r="AQ155"/>
  <c r="AP155" s="1"/>
  <c r="AS155"/>
  <c r="AT159"/>
  <c r="AW159"/>
  <c r="AV159" s="1"/>
  <c r="AQ159"/>
  <c r="AP159"/>
  <c r="AS159"/>
  <c r="AT163"/>
  <c r="AS163" s="1"/>
  <c r="AW163"/>
  <c r="AV163" s="1"/>
  <c r="AQ163"/>
  <c r="AP163" s="1"/>
  <c r="AT167"/>
  <c r="AW167"/>
  <c r="AV167" s="1"/>
  <c r="AQ167"/>
  <c r="AP167" s="1"/>
  <c r="AS167"/>
  <c r="AT171"/>
  <c r="AW171"/>
  <c r="AV171" s="1"/>
  <c r="AQ171"/>
  <c r="AP171" s="1"/>
  <c r="AS171"/>
  <c r="AT175"/>
  <c r="AW175"/>
  <c r="AV175" s="1"/>
  <c r="AQ175"/>
  <c r="AP175"/>
  <c r="AS175"/>
  <c r="AT179"/>
  <c r="AS179" s="1"/>
  <c r="AW179"/>
  <c r="AV179" s="1"/>
  <c r="AQ179"/>
  <c r="AP179" s="1"/>
  <c r="AT183"/>
  <c r="AW183"/>
  <c r="AV183" s="1"/>
  <c r="AQ183"/>
  <c r="AP183" s="1"/>
  <c r="AS183"/>
  <c r="AT187"/>
  <c r="AW187"/>
  <c r="AV187" s="1"/>
  <c r="AQ187"/>
  <c r="AP187" s="1"/>
  <c r="AS187"/>
  <c r="AT191"/>
  <c r="AW191"/>
  <c r="AV191" s="1"/>
  <c r="AQ191"/>
  <c r="AP191"/>
  <c r="AS191"/>
  <c r="AT195"/>
  <c r="AS195" s="1"/>
  <c r="AW195"/>
  <c r="AV195" s="1"/>
  <c r="AQ195"/>
  <c r="AP195" s="1"/>
  <c r="AT199"/>
  <c r="AW199"/>
  <c r="AV199" s="1"/>
  <c r="AQ199"/>
  <c r="AP199" s="1"/>
  <c r="AS199"/>
  <c r="AT203"/>
  <c r="AW203"/>
  <c r="AV203" s="1"/>
  <c r="AQ203"/>
  <c r="AP203" s="1"/>
  <c r="AS203"/>
  <c r="AT207"/>
  <c r="AW207"/>
  <c r="AV207" s="1"/>
  <c r="AQ207"/>
  <c r="AP207"/>
  <c r="AS207"/>
  <c r="AT211"/>
  <c r="AS211" s="1"/>
  <c r="AW211"/>
  <c r="AV211" s="1"/>
  <c r="AQ211"/>
  <c r="AP211" s="1"/>
  <c r="AT215"/>
  <c r="AW215"/>
  <c r="AV215" s="1"/>
  <c r="AQ215"/>
  <c r="AP215" s="1"/>
  <c r="AS215"/>
  <c r="AT219"/>
  <c r="AW219"/>
  <c r="AV219" s="1"/>
  <c r="AQ219"/>
  <c r="AP219" s="1"/>
  <c r="AS219"/>
  <c r="AT223"/>
  <c r="AW223"/>
  <c r="AV223" s="1"/>
  <c r="AQ223"/>
  <c r="AP223"/>
  <c r="AS223"/>
  <c r="AW120"/>
  <c r="AV120" s="1"/>
  <c r="AT120"/>
  <c r="AS120" s="1"/>
  <c r="AQ120"/>
  <c r="AP120" s="1"/>
  <c r="AW124"/>
  <c r="AV124" s="1"/>
  <c r="AT124"/>
  <c r="AS124" s="1"/>
  <c r="AQ124"/>
  <c r="AP124" s="1"/>
  <c r="AW128"/>
  <c r="AV128" s="1"/>
  <c r="AT128"/>
  <c r="AS128" s="1"/>
  <c r="AQ128"/>
  <c r="AP128" s="1"/>
  <c r="AW132"/>
  <c r="AV132" s="1"/>
  <c r="AT132"/>
  <c r="AS132" s="1"/>
  <c r="AQ132"/>
  <c r="AP132" s="1"/>
  <c r="AW136"/>
  <c r="AV136" s="1"/>
  <c r="AT136"/>
  <c r="AS136" s="1"/>
  <c r="AQ136"/>
  <c r="AP136" s="1"/>
  <c r="AW140"/>
  <c r="AV140" s="1"/>
  <c r="AT140"/>
  <c r="AS140" s="1"/>
  <c r="AQ140"/>
  <c r="AP140" s="1"/>
  <c r="AW144"/>
  <c r="AV144" s="1"/>
  <c r="AT144"/>
  <c r="AS144" s="1"/>
  <c r="AQ144"/>
  <c r="AP144" s="1"/>
  <c r="AW148"/>
  <c r="AV148" s="1"/>
  <c r="AT148"/>
  <c r="AS148" s="1"/>
  <c r="AQ148"/>
  <c r="AP148" s="1"/>
  <c r="AW152"/>
  <c r="AV152" s="1"/>
  <c r="AT152"/>
  <c r="AS152" s="1"/>
  <c r="AQ152"/>
  <c r="AP152" s="1"/>
  <c r="AW156"/>
  <c r="AV156" s="1"/>
  <c r="AT156"/>
  <c r="AS156" s="1"/>
  <c r="AQ156"/>
  <c r="AP156" s="1"/>
  <c r="AW160"/>
  <c r="AV160" s="1"/>
  <c r="AT160"/>
  <c r="AS160" s="1"/>
  <c r="AQ160"/>
  <c r="AP160" s="1"/>
  <c r="AW164"/>
  <c r="AV164" s="1"/>
  <c r="AT164"/>
  <c r="AS164" s="1"/>
  <c r="AQ164"/>
  <c r="AP164" s="1"/>
  <c r="AW168"/>
  <c r="AV168" s="1"/>
  <c r="AT168"/>
  <c r="AS168" s="1"/>
  <c r="AQ168"/>
  <c r="AP168" s="1"/>
  <c r="AW172"/>
  <c r="AV172" s="1"/>
  <c r="AT172"/>
  <c r="AS172" s="1"/>
  <c r="AQ172"/>
  <c r="AP172" s="1"/>
  <c r="AW176"/>
  <c r="AV176" s="1"/>
  <c r="AT176"/>
  <c r="AS176" s="1"/>
  <c r="AQ176"/>
  <c r="AP176" s="1"/>
  <c r="AW180"/>
  <c r="AV180" s="1"/>
  <c r="AT180"/>
  <c r="AS180" s="1"/>
  <c r="AQ180"/>
  <c r="AP180" s="1"/>
  <c r="AW184"/>
  <c r="AV184" s="1"/>
  <c r="AT184"/>
  <c r="AS184" s="1"/>
  <c r="AQ184"/>
  <c r="AP184" s="1"/>
  <c r="AW188"/>
  <c r="AV188" s="1"/>
  <c r="AT188"/>
  <c r="AS188" s="1"/>
  <c r="AQ188"/>
  <c r="AP188" s="1"/>
  <c r="AW192"/>
  <c r="AV192" s="1"/>
  <c r="AT192"/>
  <c r="AS192" s="1"/>
  <c r="AQ192"/>
  <c r="AP192" s="1"/>
  <c r="AW196"/>
  <c r="AV196" s="1"/>
  <c r="AT196"/>
  <c r="AS196" s="1"/>
  <c r="AQ196"/>
  <c r="AP196" s="1"/>
  <c r="AW200"/>
  <c r="AV200" s="1"/>
  <c r="AT200"/>
  <c r="AS200" s="1"/>
  <c r="AQ200"/>
  <c r="AP200" s="1"/>
  <c r="AW204"/>
  <c r="AV204" s="1"/>
  <c r="AT204"/>
  <c r="AS204" s="1"/>
  <c r="AQ204"/>
  <c r="AP204" s="1"/>
  <c r="AW208"/>
  <c r="AV208" s="1"/>
  <c r="AT208"/>
  <c r="AS208" s="1"/>
  <c r="AQ208"/>
  <c r="AP208" s="1"/>
  <c r="AW212"/>
  <c r="AV212" s="1"/>
  <c r="AT212"/>
  <c r="AS212" s="1"/>
  <c r="AQ212"/>
  <c r="AP212" s="1"/>
  <c r="AW216"/>
  <c r="AV216" s="1"/>
  <c r="AT216"/>
  <c r="AS216" s="1"/>
  <c r="AQ216"/>
  <c r="AP216" s="1"/>
  <c r="AW220"/>
  <c r="AV220" s="1"/>
  <c r="AT220"/>
  <c r="AS220" s="1"/>
  <c r="AQ220"/>
  <c r="AP220" s="1"/>
  <c r="AW224"/>
  <c r="AV224" s="1"/>
  <c r="AT224"/>
  <c r="AS224" s="1"/>
  <c r="AQ224"/>
  <c r="AP224" s="1"/>
  <c r="AT227"/>
  <c r="AW227"/>
  <c r="AV227" s="1"/>
  <c r="AQ227"/>
  <c r="AP227"/>
  <c r="AS227"/>
  <c r="AT231"/>
  <c r="AS231" s="1"/>
  <c r="AW231"/>
  <c r="AV231" s="1"/>
  <c r="AQ231"/>
  <c r="AP231" s="1"/>
  <c r="AT235"/>
  <c r="AW235"/>
  <c r="AV235" s="1"/>
  <c r="AQ235"/>
  <c r="AP235" s="1"/>
  <c r="AS235"/>
  <c r="AT239"/>
  <c r="AW239"/>
  <c r="AV239" s="1"/>
  <c r="AQ239"/>
  <c r="AP239" s="1"/>
  <c r="AS239"/>
  <c r="AT243"/>
  <c r="AW243"/>
  <c r="AV243" s="1"/>
  <c r="AQ243"/>
  <c r="AP243"/>
  <c r="AS243"/>
  <c r="AT247"/>
  <c r="AS247" s="1"/>
  <c r="AW247"/>
  <c r="AV247" s="1"/>
  <c r="AQ247"/>
  <c r="AP247" s="1"/>
  <c r="AT251"/>
  <c r="AW251"/>
  <c r="AV251" s="1"/>
  <c r="AQ251"/>
  <c r="AP251" s="1"/>
  <c r="AS251"/>
  <c r="AT255"/>
  <c r="AW255"/>
  <c r="AV255" s="1"/>
  <c r="AQ255"/>
  <c r="AP255" s="1"/>
  <c r="AS255"/>
  <c r="AT259"/>
  <c r="AW259"/>
  <c r="AV259" s="1"/>
  <c r="AQ259"/>
  <c r="AP259"/>
  <c r="AS259"/>
  <c r="AT263"/>
  <c r="AS263" s="1"/>
  <c r="AW263"/>
  <c r="AV263" s="1"/>
  <c r="AQ263"/>
  <c r="AP263" s="1"/>
  <c r="AT267"/>
  <c r="AW267"/>
  <c r="AV267" s="1"/>
  <c r="AQ267"/>
  <c r="AP267" s="1"/>
  <c r="AS267"/>
  <c r="AT271"/>
  <c r="AW271"/>
  <c r="AV271" s="1"/>
  <c r="AQ271"/>
  <c r="AP271" s="1"/>
  <c r="AS271"/>
  <c r="AT275"/>
  <c r="AW275"/>
  <c r="AV275" s="1"/>
  <c r="AQ275"/>
  <c r="AP275"/>
  <c r="AS275"/>
  <c r="AT279"/>
  <c r="AS279" s="1"/>
  <c r="AW279"/>
  <c r="AV279" s="1"/>
  <c r="AQ279"/>
  <c r="AP279" s="1"/>
  <c r="AQ230"/>
  <c r="AP230" s="1"/>
  <c r="AT230"/>
  <c r="AS230" s="1"/>
  <c r="AW230"/>
  <c r="AV230" s="1"/>
  <c r="AQ234"/>
  <c r="AP234" s="1"/>
  <c r="AT234"/>
  <c r="AS234" s="1"/>
  <c r="AW234"/>
  <c r="AV234" s="1"/>
  <c r="AQ238"/>
  <c r="AP238" s="1"/>
  <c r="AT238"/>
  <c r="AS238" s="1"/>
  <c r="AW238"/>
  <c r="AV238" s="1"/>
  <c r="AQ242"/>
  <c r="AP242" s="1"/>
  <c r="AT242"/>
  <c r="AS242" s="1"/>
  <c r="AW242"/>
  <c r="AV242" s="1"/>
  <c r="AT246"/>
  <c r="AS246" s="1"/>
  <c r="AQ246"/>
  <c r="AP246" s="1"/>
  <c r="AW246"/>
  <c r="AV246" s="1"/>
  <c r="AQ250"/>
  <c r="AP250" s="1"/>
  <c r="AW250"/>
  <c r="AV250" s="1"/>
  <c r="AT250"/>
  <c r="AS250" s="1"/>
  <c r="AQ254"/>
  <c r="AP254" s="1"/>
  <c r="AT254"/>
  <c r="AS254" s="1"/>
  <c r="AW254"/>
  <c r="AV254" s="1"/>
  <c r="AQ258"/>
  <c r="AP258" s="1"/>
  <c r="AT258"/>
  <c r="AS258" s="1"/>
  <c r="AW258"/>
  <c r="AV258" s="1"/>
  <c r="AQ262"/>
  <c r="AP262" s="1"/>
  <c r="AT262"/>
  <c r="AS262" s="1"/>
  <c r="AW262"/>
  <c r="AV262" s="1"/>
  <c r="AT266"/>
  <c r="AW266"/>
  <c r="AV266" s="1"/>
  <c r="AQ266"/>
  <c r="AP266" s="1"/>
  <c r="AS266"/>
  <c r="AT270"/>
  <c r="AS270"/>
  <c r="AQ270"/>
  <c r="AP270" s="1"/>
  <c r="AV270"/>
  <c r="AW270"/>
  <c r="AQ274"/>
  <c r="AP274" s="1"/>
  <c r="AW274"/>
  <c r="AV274" s="1"/>
  <c r="AT274"/>
  <c r="AS274" s="1"/>
  <c r="AQ278"/>
  <c r="AT278"/>
  <c r="AS278" s="1"/>
  <c r="AP278"/>
  <c r="AW278"/>
  <c r="AV278" s="1"/>
  <c r="AQ282"/>
  <c r="AP282" s="1"/>
  <c r="AW282"/>
  <c r="AV282" s="1"/>
  <c r="AT282"/>
  <c r="AS282" s="1"/>
  <c r="AQ286"/>
  <c r="AP286" s="1"/>
  <c r="AT286"/>
  <c r="AS286" s="1"/>
  <c r="AW286"/>
  <c r="AV286" s="1"/>
  <c r="AQ290"/>
  <c r="AP290" s="1"/>
  <c r="AT290"/>
  <c r="AS290" s="1"/>
  <c r="AW290"/>
  <c r="AV290" s="1"/>
  <c r="AQ294"/>
  <c r="AP294" s="1"/>
  <c r="AT294"/>
  <c r="AS294" s="1"/>
  <c r="AW294"/>
  <c r="AV294" s="1"/>
  <c r="AT302"/>
  <c r="AS302" s="1"/>
  <c r="AQ302"/>
  <c r="AP302" s="1"/>
  <c r="AW302"/>
  <c r="AV302" s="1"/>
  <c r="AT310"/>
  <c r="AS310" s="1"/>
  <c r="AQ310"/>
  <c r="AP310" s="1"/>
  <c r="AW310"/>
  <c r="AV310" s="1"/>
  <c r="AQ318"/>
  <c r="AP318" s="1"/>
  <c r="AT318"/>
  <c r="AS318" s="1"/>
  <c r="AW318"/>
  <c r="AV318" s="1"/>
  <c r="AT283"/>
  <c r="AW283"/>
  <c r="AV283" s="1"/>
  <c r="AQ283"/>
  <c r="AP283" s="1"/>
  <c r="AS283"/>
  <c r="AT287"/>
  <c r="AS287" s="1"/>
  <c r="AW287"/>
  <c r="AV287" s="1"/>
  <c r="AQ287"/>
  <c r="AP287" s="1"/>
  <c r="AT291"/>
  <c r="AS291" s="1"/>
  <c r="AW291"/>
  <c r="AV291" s="1"/>
  <c r="AQ291"/>
  <c r="AP291" s="1"/>
  <c r="AW296"/>
  <c r="AV296" s="1"/>
  <c r="AT296"/>
  <c r="AS296" s="1"/>
  <c r="AQ296"/>
  <c r="AP296" s="1"/>
  <c r="AW304"/>
  <c r="AV304" s="1"/>
  <c r="AT304"/>
  <c r="AS304" s="1"/>
  <c r="AQ304"/>
  <c r="AP304" s="1"/>
  <c r="AW312"/>
  <c r="AV312" s="1"/>
  <c r="AT312"/>
  <c r="AS312" s="1"/>
  <c r="AQ312"/>
  <c r="AP312" s="1"/>
  <c r="AW320"/>
  <c r="AV320" s="1"/>
  <c r="AT320"/>
  <c r="AS320" s="1"/>
  <c r="AQ320"/>
  <c r="AP320" s="1"/>
  <c r="AT297"/>
  <c r="AS297" s="1"/>
  <c r="AQ297"/>
  <c r="AP297" s="1"/>
  <c r="AW297"/>
  <c r="AV297" s="1"/>
  <c r="AT301"/>
  <c r="AW301"/>
  <c r="AQ301"/>
  <c r="AP301" s="1"/>
  <c r="AV301"/>
  <c r="AS301"/>
  <c r="AT305"/>
  <c r="AS305" s="1"/>
  <c r="AQ305"/>
  <c r="AP305" s="1"/>
  <c r="AW305"/>
  <c r="AV305" s="1"/>
  <c r="AT309"/>
  <c r="AW309"/>
  <c r="AQ309"/>
  <c r="AP309" s="1"/>
  <c r="AV309"/>
  <c r="AS309"/>
  <c r="AT313"/>
  <c r="AS313" s="1"/>
  <c r="AQ313"/>
  <c r="AP313" s="1"/>
  <c r="AW313"/>
  <c r="AV313" s="1"/>
  <c r="AT317"/>
  <c r="AW317"/>
  <c r="AQ317"/>
  <c r="AP317" s="1"/>
  <c r="AV317"/>
  <c r="AS317"/>
  <c r="AT321"/>
  <c r="AS321" s="1"/>
  <c r="AQ321"/>
  <c r="AP321" s="1"/>
  <c r="AW321"/>
  <c r="AV321" s="1"/>
  <c r="AT9"/>
  <c r="AS9" s="1"/>
  <c r="AQ9"/>
  <c r="AP9" s="1"/>
  <c r="AW9"/>
  <c r="AV9" s="1"/>
  <c r="AT13"/>
  <c r="AW13"/>
  <c r="AQ13"/>
  <c r="AP13" s="1"/>
  <c r="AV13"/>
  <c r="AS13"/>
  <c r="AT17"/>
  <c r="AS17" s="1"/>
  <c r="AQ17"/>
  <c r="AP17" s="1"/>
  <c r="AW17"/>
  <c r="AV17" s="1"/>
  <c r="AT21"/>
  <c r="AW21"/>
  <c r="AQ21"/>
  <c r="AP21" s="1"/>
  <c r="AV21"/>
  <c r="AS21"/>
  <c r="AT25"/>
  <c r="AS25" s="1"/>
  <c r="AQ25"/>
  <c r="AP25" s="1"/>
  <c r="AW25"/>
  <c r="AV25" s="1"/>
  <c r="AT29"/>
  <c r="AW29"/>
  <c r="AQ29"/>
  <c r="AP29" s="1"/>
  <c r="AV29"/>
  <c r="AS29"/>
  <c r="AT33"/>
  <c r="AS33" s="1"/>
  <c r="AQ33"/>
  <c r="AP33" s="1"/>
  <c r="AW33"/>
  <c r="AV33" s="1"/>
  <c r="AT37"/>
  <c r="AW37"/>
  <c r="AQ37"/>
  <c r="AP37" s="1"/>
  <c r="AV37"/>
  <c r="AS37"/>
  <c r="AT41"/>
  <c r="AS41" s="1"/>
  <c r="AQ41"/>
  <c r="AP41" s="1"/>
  <c r="AW41"/>
  <c r="AV41" s="1"/>
  <c r="AT45"/>
  <c r="AW45"/>
  <c r="AQ45"/>
  <c r="AP45" s="1"/>
  <c r="AV45"/>
  <c r="AS45"/>
  <c r="AT49"/>
  <c r="AS49" s="1"/>
  <c r="AQ49"/>
  <c r="AP49" s="1"/>
  <c r="AW49"/>
  <c r="AV49" s="1"/>
  <c r="AT53"/>
  <c r="AW53"/>
  <c r="AQ53"/>
  <c r="AP53" s="1"/>
  <c r="AV53"/>
  <c r="AS53"/>
  <c r="AT57"/>
  <c r="AS57" s="1"/>
  <c r="AQ57"/>
  <c r="AP57" s="1"/>
  <c r="AW57"/>
  <c r="AV57" s="1"/>
  <c r="AT61"/>
  <c r="AW61"/>
  <c r="AQ61"/>
  <c r="AP61" s="1"/>
  <c r="AV61"/>
  <c r="AS61"/>
  <c r="AT65"/>
  <c r="AS65" s="1"/>
  <c r="AQ65"/>
  <c r="AP65" s="1"/>
  <c r="AW65"/>
  <c r="AV65" s="1"/>
  <c r="AT69"/>
  <c r="AW69"/>
  <c r="AQ69"/>
  <c r="AP69" s="1"/>
  <c r="AV69"/>
  <c r="AS69"/>
  <c r="AT73"/>
  <c r="AS73" s="1"/>
  <c r="AQ73"/>
  <c r="AP73" s="1"/>
  <c r="AW73"/>
  <c r="AV73" s="1"/>
  <c r="AT77"/>
  <c r="AW77"/>
  <c r="AQ77"/>
  <c r="AP77" s="1"/>
  <c r="AV77"/>
  <c r="AS77"/>
  <c r="AT81"/>
  <c r="AS81" s="1"/>
  <c r="AQ81"/>
  <c r="AP81" s="1"/>
  <c r="AW81"/>
  <c r="AV81" s="1"/>
  <c r="AT85"/>
  <c r="AW85"/>
  <c r="AQ85"/>
  <c r="AP85" s="1"/>
  <c r="AV85"/>
  <c r="AS85"/>
  <c r="AT89"/>
  <c r="AS89" s="1"/>
  <c r="AQ89"/>
  <c r="AP89" s="1"/>
  <c r="AW89"/>
  <c r="AV89" s="1"/>
  <c r="AT93"/>
  <c r="AW93"/>
  <c r="AQ93"/>
  <c r="AP93" s="1"/>
  <c r="AV93"/>
  <c r="AS93"/>
  <c r="AT97"/>
  <c r="AS97" s="1"/>
  <c r="AQ97"/>
  <c r="AP97" s="1"/>
  <c r="AW97"/>
  <c r="AV97" s="1"/>
  <c r="AT101"/>
  <c r="AW101"/>
  <c r="AQ101"/>
  <c r="AP101" s="1"/>
  <c r="AV101"/>
  <c r="AS101"/>
  <c r="AT105"/>
  <c r="AS105" s="1"/>
  <c r="AQ105"/>
  <c r="AP105" s="1"/>
  <c r="AW105"/>
  <c r="AV105" s="1"/>
  <c r="AT109"/>
  <c r="AW109"/>
  <c r="AQ109"/>
  <c r="AP109" s="1"/>
  <c r="AV109"/>
  <c r="AS109"/>
  <c r="AT113"/>
  <c r="AS113" s="1"/>
  <c r="AQ113"/>
  <c r="AP113" s="1"/>
  <c r="AW113"/>
  <c r="AV113" s="1"/>
  <c r="AT117"/>
  <c r="AW117"/>
  <c r="AQ117"/>
  <c r="AP117" s="1"/>
  <c r="AV117"/>
  <c r="AS117"/>
  <c r="AW8"/>
  <c r="AV8" s="1"/>
  <c r="AT8"/>
  <c r="AS8" s="1"/>
  <c r="AQ8"/>
  <c r="AP8" s="1"/>
  <c r="AW12"/>
  <c r="AV12" s="1"/>
  <c r="AT12"/>
  <c r="AS12" s="1"/>
  <c r="AQ12"/>
  <c r="AP12" s="1"/>
  <c r="AW16"/>
  <c r="AV16" s="1"/>
  <c r="AT16"/>
  <c r="AS16" s="1"/>
  <c r="AQ16"/>
  <c r="AP16" s="1"/>
  <c r="AW20"/>
  <c r="AV20" s="1"/>
  <c r="AT20"/>
  <c r="AS20" s="1"/>
  <c r="AQ20"/>
  <c r="AP20" s="1"/>
  <c r="AW24"/>
  <c r="AV24" s="1"/>
  <c r="AT24"/>
  <c r="AS24" s="1"/>
  <c r="AQ24"/>
  <c r="AP24" s="1"/>
  <c r="AW28"/>
  <c r="AV28" s="1"/>
  <c r="AT28"/>
  <c r="AS28" s="1"/>
  <c r="AQ28"/>
  <c r="AP28" s="1"/>
  <c r="AW32"/>
  <c r="AV32" s="1"/>
  <c r="AT32"/>
  <c r="AS32" s="1"/>
  <c r="AQ32"/>
  <c r="AP32" s="1"/>
  <c r="AW36"/>
  <c r="AV36" s="1"/>
  <c r="AT36"/>
  <c r="AS36" s="1"/>
  <c r="AQ36"/>
  <c r="AP36" s="1"/>
  <c r="AW40"/>
  <c r="AV40" s="1"/>
  <c r="AT40"/>
  <c r="AS40" s="1"/>
  <c r="AQ40"/>
  <c r="AP40" s="1"/>
  <c r="AW44"/>
  <c r="AV44" s="1"/>
  <c r="AT44"/>
  <c r="AS44" s="1"/>
  <c r="AQ44"/>
  <c r="AP44" s="1"/>
  <c r="AW48"/>
  <c r="AV48" s="1"/>
  <c r="AT48"/>
  <c r="AS48" s="1"/>
  <c r="AQ48"/>
  <c r="AP48" s="1"/>
  <c r="AW52"/>
  <c r="AV52" s="1"/>
  <c r="AT52"/>
  <c r="AS52" s="1"/>
  <c r="AQ52"/>
  <c r="AP52" s="1"/>
  <c r="AW56"/>
  <c r="AV56" s="1"/>
  <c r="AT56"/>
  <c r="AS56" s="1"/>
  <c r="AQ56"/>
  <c r="AP56" s="1"/>
  <c r="AW60"/>
  <c r="AV60" s="1"/>
  <c r="AT60"/>
  <c r="AS60" s="1"/>
  <c r="AQ60"/>
  <c r="AP60" s="1"/>
  <c r="AW64"/>
  <c r="AV64" s="1"/>
  <c r="AT64"/>
  <c r="AS64" s="1"/>
  <c r="AQ64"/>
  <c r="AP64" s="1"/>
  <c r="AW68"/>
  <c r="AV68" s="1"/>
  <c r="AT68"/>
  <c r="AS68" s="1"/>
  <c r="AQ68"/>
  <c r="AP68" s="1"/>
  <c r="AW72"/>
  <c r="AV72" s="1"/>
  <c r="AT72"/>
  <c r="AS72" s="1"/>
  <c r="AQ72"/>
  <c r="AP72" s="1"/>
  <c r="AW76"/>
  <c r="AV76" s="1"/>
  <c r="AT76"/>
  <c r="AS76" s="1"/>
  <c r="AQ76"/>
  <c r="AP76" s="1"/>
  <c r="AW80"/>
  <c r="AV80" s="1"/>
  <c r="AT80"/>
  <c r="AS80" s="1"/>
  <c r="AQ80"/>
  <c r="AP80" s="1"/>
  <c r="AW84"/>
  <c r="AV84" s="1"/>
  <c r="AT84"/>
  <c r="AS84" s="1"/>
  <c r="AQ84"/>
  <c r="AP84" s="1"/>
  <c r="AW88"/>
  <c r="AV88" s="1"/>
  <c r="AT88"/>
  <c r="AS88" s="1"/>
  <c r="AQ88"/>
  <c r="AP88" s="1"/>
  <c r="AW92"/>
  <c r="AV92" s="1"/>
  <c r="AT92"/>
  <c r="AS92" s="1"/>
  <c r="AQ92"/>
  <c r="AP92" s="1"/>
  <c r="AW96"/>
  <c r="AV96" s="1"/>
  <c r="AT96"/>
  <c r="AS96" s="1"/>
  <c r="AQ96"/>
  <c r="AP96" s="1"/>
  <c r="AW100"/>
  <c r="AV100" s="1"/>
  <c r="AT100"/>
  <c r="AS100" s="1"/>
  <c r="AQ100"/>
  <c r="AP100" s="1"/>
  <c r="AW104"/>
  <c r="AV104" s="1"/>
  <c r="AT104"/>
  <c r="AS104" s="1"/>
  <c r="AQ104"/>
  <c r="AP104" s="1"/>
  <c r="AW108"/>
  <c r="AV108" s="1"/>
  <c r="AT108"/>
  <c r="AS108" s="1"/>
  <c r="AQ108"/>
  <c r="AP108" s="1"/>
  <c r="AW112"/>
  <c r="AV112" s="1"/>
  <c r="AT112"/>
  <c r="AS112" s="1"/>
  <c r="AQ112"/>
  <c r="AP112" s="1"/>
  <c r="AW116"/>
  <c r="AV116" s="1"/>
  <c r="AT116"/>
  <c r="AS116" s="1"/>
  <c r="AQ116"/>
  <c r="AP116" s="1"/>
  <c r="AT121"/>
  <c r="AS121" s="1"/>
  <c r="AQ121"/>
  <c r="AP121" s="1"/>
  <c r="AW121"/>
  <c r="AV121" s="1"/>
  <c r="AT125"/>
  <c r="AW125"/>
  <c r="AQ125"/>
  <c r="AP125" s="1"/>
  <c r="AV125"/>
  <c r="AS125"/>
  <c r="AT129"/>
  <c r="AS129" s="1"/>
  <c r="AQ129"/>
  <c r="AP129" s="1"/>
  <c r="AW129"/>
  <c r="AV129" s="1"/>
  <c r="AT133"/>
  <c r="AW133"/>
  <c r="AQ133"/>
  <c r="AP133" s="1"/>
  <c r="AV133"/>
  <c r="AS133"/>
  <c r="AT137"/>
  <c r="AS137" s="1"/>
  <c r="AQ137"/>
  <c r="AP137" s="1"/>
  <c r="AW137"/>
  <c r="AV137" s="1"/>
  <c r="AT141"/>
  <c r="AW141"/>
  <c r="AQ141"/>
  <c r="AP141" s="1"/>
  <c r="AV141"/>
  <c r="AS141"/>
  <c r="AT145"/>
  <c r="AS145" s="1"/>
  <c r="AQ145"/>
  <c r="AP145" s="1"/>
  <c r="AW145"/>
  <c r="AV145" s="1"/>
  <c r="AT149"/>
  <c r="AW149"/>
  <c r="AQ149"/>
  <c r="AP149" s="1"/>
  <c r="AV149"/>
  <c r="AS149"/>
  <c r="AT153"/>
  <c r="AS153" s="1"/>
  <c r="AQ153"/>
  <c r="AP153" s="1"/>
  <c r="AW153"/>
  <c r="AV153" s="1"/>
  <c r="AT157"/>
  <c r="AW157"/>
  <c r="AQ157"/>
  <c r="AP157" s="1"/>
  <c r="AV157"/>
  <c r="AS157"/>
  <c r="AT161"/>
  <c r="AS161" s="1"/>
  <c r="AQ161"/>
  <c r="AW161"/>
  <c r="AV161" s="1"/>
  <c r="AP161"/>
  <c r="AT165"/>
  <c r="AW165"/>
  <c r="AQ165"/>
  <c r="AP165" s="1"/>
  <c r="AV165"/>
  <c r="AS165"/>
  <c r="AT169"/>
  <c r="AS169" s="1"/>
  <c r="AQ169"/>
  <c r="AW169"/>
  <c r="AV169" s="1"/>
  <c r="AP169"/>
  <c r="AT173"/>
  <c r="AW173"/>
  <c r="AQ173"/>
  <c r="AP173" s="1"/>
  <c r="AV173"/>
  <c r="AS173"/>
  <c r="AT177"/>
  <c r="AS177" s="1"/>
  <c r="AQ177"/>
  <c r="AP177" s="1"/>
  <c r="AW177"/>
  <c r="AV177" s="1"/>
  <c r="AT181"/>
  <c r="AW181"/>
  <c r="AQ181"/>
  <c r="AP181" s="1"/>
  <c r="AV181"/>
  <c r="AS181"/>
  <c r="AT185"/>
  <c r="AS185" s="1"/>
  <c r="AQ185"/>
  <c r="AP185" s="1"/>
  <c r="AW185"/>
  <c r="AV185" s="1"/>
  <c r="AT189"/>
  <c r="AW189"/>
  <c r="AQ189"/>
  <c r="AP189" s="1"/>
  <c r="AV189"/>
  <c r="AS189"/>
  <c r="AT193"/>
  <c r="AS193" s="1"/>
  <c r="AQ193"/>
  <c r="AP193" s="1"/>
  <c r="AW193"/>
  <c r="AV193" s="1"/>
  <c r="AT197"/>
  <c r="AW197"/>
  <c r="AQ197"/>
  <c r="AP197" s="1"/>
  <c r="AV197"/>
  <c r="AS197"/>
  <c r="AT201"/>
  <c r="AS201" s="1"/>
  <c r="AQ201"/>
  <c r="AP201" s="1"/>
  <c r="AW201"/>
  <c r="AV201" s="1"/>
  <c r="AT205"/>
  <c r="AW205"/>
  <c r="AQ205"/>
  <c r="AP205" s="1"/>
  <c r="AV205"/>
  <c r="AS205"/>
  <c r="AT209"/>
  <c r="AS209" s="1"/>
  <c r="AQ209"/>
  <c r="AP209" s="1"/>
  <c r="AW209"/>
  <c r="AV209" s="1"/>
  <c r="AT213"/>
  <c r="AW213"/>
  <c r="AQ213"/>
  <c r="AP213" s="1"/>
  <c r="AV213"/>
  <c r="AS213"/>
  <c r="AT217"/>
  <c r="AS217" s="1"/>
  <c r="AQ217"/>
  <c r="AP217" s="1"/>
  <c r="AW217"/>
  <c r="AV217" s="1"/>
  <c r="AT221"/>
  <c r="AW221"/>
  <c r="AQ221"/>
  <c r="AP221" s="1"/>
  <c r="AV221"/>
  <c r="AS221"/>
  <c r="AT225"/>
  <c r="AS225" s="1"/>
  <c r="AQ225"/>
  <c r="AP225" s="1"/>
  <c r="AW225"/>
  <c r="AV225" s="1"/>
  <c r="AT122"/>
  <c r="AW122"/>
  <c r="AV122" s="1"/>
  <c r="AQ122"/>
  <c r="AP122" s="1"/>
  <c r="AS122"/>
  <c r="AT126"/>
  <c r="AS126" s="1"/>
  <c r="AQ126"/>
  <c r="AP126" s="1"/>
  <c r="AW126"/>
  <c r="AV126" s="1"/>
  <c r="AQ130"/>
  <c r="AP130" s="1"/>
  <c r="AW130"/>
  <c r="AV130" s="1"/>
  <c r="AT130"/>
  <c r="AS130" s="1"/>
  <c r="AQ134"/>
  <c r="AP134" s="1"/>
  <c r="AT134"/>
  <c r="AS134" s="1"/>
  <c r="AW134"/>
  <c r="AV134" s="1"/>
  <c r="AQ138"/>
  <c r="AP138" s="1"/>
  <c r="AW138"/>
  <c r="AV138" s="1"/>
  <c r="AT138"/>
  <c r="AS138" s="1"/>
  <c r="AQ142"/>
  <c r="AP142" s="1"/>
  <c r="AT142"/>
  <c r="AS142" s="1"/>
  <c r="AW142"/>
  <c r="AV142" s="1"/>
  <c r="AQ146"/>
  <c r="AP146" s="1"/>
  <c r="AT146"/>
  <c r="AS146" s="1"/>
  <c r="AW146"/>
  <c r="AV146" s="1"/>
  <c r="AQ150"/>
  <c r="AP150" s="1"/>
  <c r="AT150"/>
  <c r="AS150" s="1"/>
  <c r="AW150"/>
  <c r="AV150" s="1"/>
  <c r="AQ154"/>
  <c r="AP154" s="1"/>
  <c r="AT154"/>
  <c r="AS154" s="1"/>
  <c r="AW154"/>
  <c r="AV154" s="1"/>
  <c r="AT158"/>
  <c r="AS158" s="1"/>
  <c r="AQ158"/>
  <c r="AP158" s="1"/>
  <c r="AW158"/>
  <c r="AV158" s="1"/>
  <c r="AQ162"/>
  <c r="AP162" s="1"/>
  <c r="AT162"/>
  <c r="AS162" s="1"/>
  <c r="AW162"/>
  <c r="AV162" s="1"/>
  <c r="AQ166"/>
  <c r="AP166" s="1"/>
  <c r="AT166"/>
  <c r="AS166" s="1"/>
  <c r="AW166"/>
  <c r="AV166" s="1"/>
  <c r="AQ170"/>
  <c r="AP170" s="1"/>
  <c r="AT170"/>
  <c r="AS170" s="1"/>
  <c r="AW170"/>
  <c r="AV170" s="1"/>
  <c r="AQ174"/>
  <c r="AP174" s="1"/>
  <c r="AT174"/>
  <c r="AS174" s="1"/>
  <c r="AW174"/>
  <c r="AV174" s="1"/>
  <c r="AQ178"/>
  <c r="AP178" s="1"/>
  <c r="AT178"/>
  <c r="AS178" s="1"/>
  <c r="AW178"/>
  <c r="AV178" s="1"/>
  <c r="AQ182"/>
  <c r="AP182" s="1"/>
  <c r="AT182"/>
  <c r="AS182" s="1"/>
  <c r="AW182"/>
  <c r="AV182" s="1"/>
  <c r="AQ186"/>
  <c r="AP186" s="1"/>
  <c r="AT186"/>
  <c r="AS186" s="1"/>
  <c r="AW186"/>
  <c r="AV186" s="1"/>
  <c r="AQ190"/>
  <c r="AP190" s="1"/>
  <c r="AT190"/>
  <c r="AS190" s="1"/>
  <c r="AW190"/>
  <c r="AV190" s="1"/>
  <c r="AQ194"/>
  <c r="AP194" s="1"/>
  <c r="AT194"/>
  <c r="AS194" s="1"/>
  <c r="AW194"/>
  <c r="AV194" s="1"/>
  <c r="AQ198"/>
  <c r="AP198" s="1"/>
  <c r="AT198"/>
  <c r="AS198" s="1"/>
  <c r="AW198"/>
  <c r="AV198" s="1"/>
  <c r="AQ202"/>
  <c r="AP202" s="1"/>
  <c r="AT202"/>
  <c r="AS202" s="1"/>
  <c r="AW202"/>
  <c r="AV202" s="1"/>
  <c r="AQ206"/>
  <c r="AP206" s="1"/>
  <c r="AT206"/>
  <c r="AS206" s="1"/>
  <c r="AW206"/>
  <c r="AV206" s="1"/>
  <c r="AQ210"/>
  <c r="AP210" s="1"/>
  <c r="AT210"/>
  <c r="AS210" s="1"/>
  <c r="AW210"/>
  <c r="AV210" s="1"/>
  <c r="AQ214"/>
  <c r="AP214" s="1"/>
  <c r="AT214"/>
  <c r="AS214" s="1"/>
  <c r="AW214"/>
  <c r="AV214" s="1"/>
  <c r="AQ218"/>
  <c r="AP218" s="1"/>
  <c r="AT218"/>
  <c r="AS218" s="1"/>
  <c r="AW218"/>
  <c r="AV218" s="1"/>
  <c r="AQ222"/>
  <c r="AP222" s="1"/>
  <c r="AT222"/>
  <c r="AS222" s="1"/>
  <c r="AW222"/>
  <c r="AV222" s="1"/>
  <c r="AQ226"/>
  <c r="AP226" s="1"/>
  <c r="AW226"/>
  <c r="AV226" s="1"/>
  <c r="AT226"/>
  <c r="AS226" s="1"/>
  <c r="AT229"/>
  <c r="AW229"/>
  <c r="AQ229"/>
  <c r="AP229" s="1"/>
  <c r="AV229"/>
  <c r="AS229"/>
  <c r="AT233"/>
  <c r="AS233" s="1"/>
  <c r="AQ233"/>
  <c r="AP233" s="1"/>
  <c r="AW233"/>
  <c r="AV233" s="1"/>
  <c r="AT237"/>
  <c r="AW237"/>
  <c r="AQ237"/>
  <c r="AP237" s="1"/>
  <c r="AV237"/>
  <c r="AS237"/>
  <c r="AT241"/>
  <c r="AS241" s="1"/>
  <c r="AQ241"/>
  <c r="AP241" s="1"/>
  <c r="AW241"/>
  <c r="AV241" s="1"/>
  <c r="AT245"/>
  <c r="AW245"/>
  <c r="AQ245"/>
  <c r="AP245" s="1"/>
  <c r="AV245"/>
  <c r="AS245"/>
  <c r="AT249"/>
  <c r="AS249" s="1"/>
  <c r="AQ249"/>
  <c r="AP249" s="1"/>
  <c r="AW249"/>
  <c r="AV249" s="1"/>
  <c r="AT253"/>
  <c r="AW253"/>
  <c r="AQ253"/>
  <c r="AP253" s="1"/>
  <c r="AV253"/>
  <c r="AS253"/>
  <c r="AT257"/>
  <c r="AS257" s="1"/>
  <c r="AQ257"/>
  <c r="AP257" s="1"/>
  <c r="AW257"/>
  <c r="AV257" s="1"/>
  <c r="AT261"/>
  <c r="AW261"/>
  <c r="AQ261"/>
  <c r="AP261" s="1"/>
  <c r="AV261"/>
  <c r="AS261"/>
  <c r="AT265"/>
  <c r="AS265" s="1"/>
  <c r="AQ265"/>
  <c r="AP265" s="1"/>
  <c r="AW265"/>
  <c r="AV265" s="1"/>
  <c r="AT269"/>
  <c r="AW269"/>
  <c r="AQ269"/>
  <c r="AP269" s="1"/>
  <c r="AV269"/>
  <c r="AS269"/>
  <c r="AT273"/>
  <c r="AS273" s="1"/>
  <c r="AQ273"/>
  <c r="AP273" s="1"/>
  <c r="AW273"/>
  <c r="AV273" s="1"/>
  <c r="AT277"/>
  <c r="AW277"/>
  <c r="AQ277"/>
  <c r="AP277" s="1"/>
  <c r="AV277"/>
  <c r="AS277"/>
  <c r="AW228"/>
  <c r="AV228" s="1"/>
  <c r="AT228"/>
  <c r="AS228" s="1"/>
  <c r="AQ228"/>
  <c r="AP228" s="1"/>
  <c r="AW232"/>
  <c r="AV232" s="1"/>
  <c r="AT232"/>
  <c r="AS232" s="1"/>
  <c r="AQ232"/>
  <c r="AP232" s="1"/>
  <c r="AW236"/>
  <c r="AV236" s="1"/>
  <c r="AT236"/>
  <c r="AS236" s="1"/>
  <c r="AQ236"/>
  <c r="AP236" s="1"/>
  <c r="AW240"/>
  <c r="AV240" s="1"/>
  <c r="AT240"/>
  <c r="AS240" s="1"/>
  <c r="AQ240"/>
  <c r="AP240" s="1"/>
  <c r="AW244"/>
  <c r="AV244" s="1"/>
  <c r="AT244"/>
  <c r="AS244" s="1"/>
  <c r="AQ244"/>
  <c r="AP244" s="1"/>
  <c r="AW248"/>
  <c r="AV248" s="1"/>
  <c r="AT248"/>
  <c r="AS248" s="1"/>
  <c r="AQ248"/>
  <c r="AP248" s="1"/>
  <c r="AW252"/>
  <c r="AV252" s="1"/>
  <c r="AT252"/>
  <c r="AS252" s="1"/>
  <c r="AQ252"/>
  <c r="AP252" s="1"/>
  <c r="AW256"/>
  <c r="AV256" s="1"/>
  <c r="AT256"/>
  <c r="AS256" s="1"/>
  <c r="AQ256"/>
  <c r="AP256" s="1"/>
  <c r="AW260"/>
  <c r="AV260" s="1"/>
  <c r="AT260"/>
  <c r="AS260" s="1"/>
  <c r="AQ260"/>
  <c r="AP260" s="1"/>
  <c r="AW264"/>
  <c r="AV264" s="1"/>
  <c r="AT264"/>
  <c r="AS264" s="1"/>
  <c r="AQ264"/>
  <c r="AP264" s="1"/>
  <c r="AW268"/>
  <c r="AV268" s="1"/>
  <c r="AT268"/>
  <c r="AS268" s="1"/>
  <c r="AQ268"/>
  <c r="AP268" s="1"/>
  <c r="AW272"/>
  <c r="AV272" s="1"/>
  <c r="AT272"/>
  <c r="AS272" s="1"/>
  <c r="AQ272"/>
  <c r="AP272" s="1"/>
  <c r="AW276"/>
  <c r="AV276" s="1"/>
  <c r="AT276"/>
  <c r="AS276" s="1"/>
  <c r="AQ276"/>
  <c r="AP276" s="1"/>
  <c r="AW280"/>
  <c r="AV280" s="1"/>
  <c r="AT280"/>
  <c r="AS280" s="1"/>
  <c r="AQ280"/>
  <c r="AP280" s="1"/>
  <c r="AW284"/>
  <c r="AV284" s="1"/>
  <c r="AT284"/>
  <c r="AS284" s="1"/>
  <c r="AQ284"/>
  <c r="AP284" s="1"/>
  <c r="AW288"/>
  <c r="AV288" s="1"/>
  <c r="AT288"/>
  <c r="AS288" s="1"/>
  <c r="AQ288"/>
  <c r="AP288" s="1"/>
  <c r="AW292"/>
  <c r="AV292" s="1"/>
  <c r="AT292"/>
  <c r="AS292" s="1"/>
  <c r="AQ292"/>
  <c r="AP292" s="1"/>
  <c r="AT298"/>
  <c r="AS298" s="1"/>
  <c r="AW298"/>
  <c r="AV298" s="1"/>
  <c r="AQ298"/>
  <c r="AP298" s="1"/>
  <c r="AQ306"/>
  <c r="AP306" s="1"/>
  <c r="AW306"/>
  <c r="AV306" s="1"/>
  <c r="AT306"/>
  <c r="AS306" s="1"/>
  <c r="AQ314"/>
  <c r="AP314" s="1"/>
  <c r="AW314"/>
  <c r="AV314" s="1"/>
  <c r="AT314"/>
  <c r="AS314" s="1"/>
  <c r="AT281"/>
  <c r="AS281" s="1"/>
  <c r="AQ281"/>
  <c r="AP281" s="1"/>
  <c r="AW281"/>
  <c r="AV281" s="1"/>
  <c r="AT285"/>
  <c r="AW285"/>
  <c r="AQ285"/>
  <c r="AP285" s="1"/>
  <c r="AV285"/>
  <c r="AS285"/>
  <c r="AT289"/>
  <c r="AS289" s="1"/>
  <c r="AQ289"/>
  <c r="AP289" s="1"/>
  <c r="AW289"/>
  <c r="AV289" s="1"/>
  <c r="AT293"/>
  <c r="AW293"/>
  <c r="AQ293"/>
  <c r="AP293" s="1"/>
  <c r="AV293"/>
  <c r="AS293"/>
  <c r="AW300"/>
  <c r="AV300" s="1"/>
  <c r="AT300"/>
  <c r="AS300" s="1"/>
  <c r="AQ300"/>
  <c r="AP300" s="1"/>
  <c r="AW308"/>
  <c r="AV308" s="1"/>
  <c r="AT308"/>
  <c r="AS308" s="1"/>
  <c r="AQ308"/>
  <c r="AP308" s="1"/>
  <c r="AW316"/>
  <c r="AV316" s="1"/>
  <c r="AT316"/>
  <c r="AS316" s="1"/>
  <c r="AQ316"/>
  <c r="AP316" s="1"/>
  <c r="AT295"/>
  <c r="AS295" s="1"/>
  <c r="AW295"/>
  <c r="AV295" s="1"/>
  <c r="AQ295"/>
  <c r="AP295" s="1"/>
  <c r="AT299"/>
  <c r="AS299" s="1"/>
  <c r="AW299"/>
  <c r="AV299" s="1"/>
  <c r="AQ299"/>
  <c r="AP299" s="1"/>
  <c r="AT303"/>
  <c r="AS303" s="1"/>
  <c r="AW303"/>
  <c r="AV303" s="1"/>
  <c r="AQ303"/>
  <c r="AP303" s="1"/>
  <c r="AT307"/>
  <c r="AW307"/>
  <c r="AV307" s="1"/>
  <c r="AQ307"/>
  <c r="AP307" s="1"/>
  <c r="AS307"/>
  <c r="AT311"/>
  <c r="AS311" s="1"/>
  <c r="AW311"/>
  <c r="AV311" s="1"/>
  <c r="AQ311"/>
  <c r="AP311" s="1"/>
  <c r="AT315"/>
  <c r="AS315" s="1"/>
  <c r="AW315"/>
  <c r="AV315" s="1"/>
  <c r="AQ315"/>
  <c r="AP315" s="1"/>
  <c r="AT319"/>
  <c r="AS319" s="1"/>
  <c r="AW319"/>
  <c r="AV319" s="1"/>
  <c r="AQ319"/>
  <c r="AP319" s="1"/>
  <c r="AE7" i="6"/>
  <c r="AD7" s="1"/>
  <c r="AF322"/>
  <c r="AH322" i="7"/>
  <c r="T322" i="6"/>
  <c r="AR322" i="7"/>
  <c r="AP7" i="6"/>
  <c r="AX322" i="7"/>
  <c r="U322" i="6"/>
  <c r="S322"/>
  <c r="AU322" i="7"/>
  <c r="BN322"/>
  <c r="AI322"/>
  <c r="AN7"/>
  <c r="AE322" i="6" l="1"/>
  <c r="AP322"/>
  <c r="AD322"/>
  <c r="AT7" i="7"/>
  <c r="AT322" s="1"/>
  <c r="AN322"/>
  <c r="AW7"/>
  <c r="AW322" s="1"/>
  <c r="AQ7"/>
  <c r="AQ322" s="1"/>
  <c r="AS7" l="1"/>
  <c r="AP7"/>
  <c r="AV7"/>
  <c r="E2" i="6" l="1"/>
  <c r="B2" i="7"/>
  <c r="F2" s="1"/>
  <c r="F2" i="6" l="1"/>
  <c r="E2" i="7" s="1"/>
  <c r="A2" i="6"/>
  <c r="A2" i="7" s="1"/>
  <c r="D2"/>
</calcChain>
</file>

<file path=xl/sharedStrings.xml><?xml version="1.0" encoding="utf-8"?>
<sst xmlns="http://schemas.openxmlformats.org/spreadsheetml/2006/main" count="7414" uniqueCount="1358">
  <si>
    <t>Report ID#</t>
  </si>
  <si>
    <t>Report date or date and time</t>
  </si>
  <si>
    <t>Message function</t>
  </si>
  <si>
    <t>Sales report type</t>
  </si>
  <si>
    <t>Reporting currency</t>
  </si>
  <si>
    <t>Report period from</t>
  </si>
  <si>
    <t>Report period to</t>
  </si>
  <si>
    <t>Report date</t>
  </si>
  <si>
    <t>Class of trade / sale</t>
  </si>
  <si>
    <t>Sales territory</t>
  </si>
  <si>
    <t>Original</t>
  </si>
  <si>
    <t>02</t>
  </si>
  <si>
    <t>USD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</si>
  <si>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</si>
  <si>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</si>
  <si>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</si>
  <si>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</si>
  <si>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</si>
  <si>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</si>
  <si>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</si>
  <si>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</si>
  <si>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</si>
  <si>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</si>
  <si>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</si>
  <si>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</si>
  <si>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</si>
  <si>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</si>
  <si>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</si>
  <si>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</si>
  <si>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</si>
  <si>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</si>
  <si>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</si>
  <si>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</si>
  <si>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</si>
  <si>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</si>
  <si>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</si>
  <si>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</si>
  <si>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</si>
  <si>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</si>
  <si>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</si>
  <si>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</si>
  <si>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</si>
  <si>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</si>
  <si>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</si>
  <si>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</si>
  <si>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</si>
  <si>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</si>
  <si>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</si>
  <si>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</si>
  <si>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</si>
  <si>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</si>
  <si>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</si>
  <si>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Ship-to country</t>
  </si>
  <si>
    <t>Ship-to state 
or province (CA)</t>
  </si>
  <si>
    <t>Ship-to county</t>
  </si>
  <si>
    <t>Ship-to city</t>
  </si>
  <si>
    <t>Ship-to district</t>
  </si>
  <si>
    <t>Ship-to ZIP 
or postal code</t>
  </si>
  <si>
    <t>Ship-to location 
ID# type</t>
  </si>
  <si>
    <t>Ship-to location 
ID#</t>
  </si>
  <si>
    <t>Bill-to state 
or province (CA)</t>
  </si>
  <si>
    <t>Bill-to county</t>
  </si>
  <si>
    <t>Bill-to city</t>
  </si>
  <si>
    <t>Bill-to district</t>
  </si>
  <si>
    <t>Bill-to ZIP 
or postal code</t>
  </si>
  <si>
    <t>Bill-to location 
ID# type</t>
  </si>
  <si>
    <t>Bill-to location 
ID#</t>
  </si>
  <si>
    <t>Bill-to tax registration number</t>
  </si>
  <si>
    <t>Additional reference type</t>
  </si>
  <si>
    <t>Additional reference ID#</t>
  </si>
  <si>
    <t>Product author</t>
  </si>
  <si>
    <t>Product 
description</t>
  </si>
  <si>
    <t>Publisher or Imprint ID#</t>
  </si>
  <si>
    <t>Publisher or 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</si>
  <si>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</si>
  <si>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</si>
  <si>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</si>
  <si>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</si>
  <si>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</si>
  <si>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</si>
  <si>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</si>
  <si>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</si>
  <si>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
tax rate</t>
  </si>
  <si>
    <t>US State Sales Tax 
taxable amount</t>
  </si>
  <si>
    <t>US State Sales Tax 
tax amount</t>
  </si>
  <si>
    <t>US County Sales Tax 
tax rate</t>
  </si>
  <si>
    <t>US County Sales Tax 
taxable amount</t>
  </si>
  <si>
    <t>US County Sales Tax
tax amount</t>
  </si>
  <si>
    <t>US City Sales Tax 
tax rate</t>
  </si>
  <si>
    <t>US City Sales Tax 
taxable amount</t>
  </si>
  <si>
    <t>US City Sales Tax
tax amount</t>
  </si>
  <si>
    <t>US District 
Sales Tax 
tax rate</t>
  </si>
  <si>
    <t>US District 
Sales Tax 
taxable amount</t>
  </si>
  <si>
    <t>US District 
Sales Tax
tax amount</t>
  </si>
  <si>
    <t>Non-US 
Sales Tax 
tax type 1</t>
  </si>
  <si>
    <t>Non-US 
Sales Tax 
tax rate 1</t>
  </si>
  <si>
    <t>Non-US 
Sales Tax 
taxable amount 1</t>
  </si>
  <si>
    <t>Non-US 
Sales Tax 
tax amount 1</t>
  </si>
  <si>
    <t>Non-US 
Sales Tax 
tax type 2</t>
  </si>
  <si>
    <t>Non-US 
Sales Tax 
tax rate 2</t>
  </si>
  <si>
    <t>Non-US 
Sales Tax 
taxable amount 2</t>
  </si>
  <si>
    <t>Non-US 
Sales Tax 
tax amount 2</t>
  </si>
  <si>
    <t>Non-US 
Sales Tax 
tax type 3</t>
  </si>
  <si>
    <t>Non-US 
Sales Tax 
tax rate 3</t>
  </si>
  <si>
    <t>Non-US 
Sales Tax 
taxable amount 3</t>
  </si>
  <si>
    <t>Non-US 
Sales Tax 
tax amount 3</t>
  </si>
  <si>
    <t>Total tax collected</t>
  </si>
  <si>
    <t>M</t>
  </si>
  <si>
    <t>A</t>
  </si>
  <si>
    <t>L</t>
  </si>
  <si>
    <t>N</t>
  </si>
  <si>
    <t>S</t>
  </si>
  <si>
    <t>T</t>
  </si>
  <si>
    <t>U</t>
  </si>
  <si>
    <t>X</t>
  </si>
  <si>
    <t>Y</t>
  </si>
  <si>
    <t>Z</t>
  </si>
  <si>
    <t>AF</t>
  </si>
  <si>
    <t>J</t>
  </si>
  <si>
    <t>Publisher</t>
  </si>
  <si>
    <t>K</t>
  </si>
  <si>
    <t>R</t>
  </si>
  <si>
    <t>W</t>
  </si>
  <si>
    <t>O</t>
  </si>
  <si>
    <t>P</t>
  </si>
  <si>
    <t>Q</t>
  </si>
  <si>
    <t>AJ</t>
  </si>
  <si>
    <t>AK</t>
  </si>
  <si>
    <t>D</t>
  </si>
  <si>
    <t>B</t>
  </si>
  <si>
    <t>AQ</t>
  </si>
  <si>
    <t>I</t>
  </si>
  <si>
    <t>AC</t>
  </si>
  <si>
    <t>AR</t>
  </si>
  <si>
    <t>AL</t>
  </si>
  <si>
    <t>AM</t>
  </si>
  <si>
    <t>Currency conversion rate</t>
  </si>
  <si>
    <t>CB</t>
  </si>
  <si>
    <t>List price</t>
  </si>
  <si>
    <t>CC</t>
  </si>
  <si>
    <t>MACMILLAN</t>
  </si>
  <si>
    <t>0012890</t>
  </si>
  <si>
    <t>0012663</t>
  </si>
  <si>
    <t>0012309</t>
  </si>
  <si>
    <t>0013024</t>
  </si>
  <si>
    <t>0012868</t>
  </si>
  <si>
    <t>0012871</t>
  </si>
  <si>
    <t>0012873</t>
  </si>
  <si>
    <t>0012661</t>
  </si>
  <si>
    <t>0012872</t>
  </si>
  <si>
    <t>0012848</t>
  </si>
  <si>
    <t>0012841</t>
  </si>
  <si>
    <t>0013027</t>
  </si>
  <si>
    <t>0011542</t>
  </si>
  <si>
    <t>0012518</t>
  </si>
  <si>
    <t>0012695</t>
  </si>
  <si>
    <t>0013020</t>
  </si>
  <si>
    <t>Azpen</t>
  </si>
  <si>
    <t>Blio for Android</t>
  </si>
  <si>
    <t>Toshiba</t>
  </si>
  <si>
    <t>KNFB Windows 8</t>
  </si>
  <si>
    <t>HP</t>
  </si>
  <si>
    <t>Tmobile</t>
  </si>
  <si>
    <t>Dell</t>
  </si>
  <si>
    <t>Blio.com</t>
  </si>
  <si>
    <t>Blio 3.0</t>
  </si>
  <si>
    <t>Toshiba e-CDF</t>
  </si>
  <si>
    <t>MBM</t>
  </si>
  <si>
    <t>Bookish</t>
  </si>
  <si>
    <t>The Reading Room</t>
  </si>
  <si>
    <t>FI4043000</t>
  </si>
  <si>
    <t>FI4043273</t>
  </si>
  <si>
    <t>FI4043424</t>
  </si>
  <si>
    <t>FI4049037</t>
  </si>
  <si>
    <t>FI4047554</t>
  </si>
  <si>
    <t>FI4042952</t>
  </si>
  <si>
    <t>FI4047548</t>
  </si>
  <si>
    <t>FI4047585</t>
  </si>
  <si>
    <t>FI4049988</t>
  </si>
  <si>
    <t>FI4040313</t>
  </si>
  <si>
    <t>FI4043105</t>
  </si>
  <si>
    <t>FI4044570</t>
  </si>
  <si>
    <t>FI4047627</t>
  </si>
  <si>
    <t>FI4049533</t>
  </si>
  <si>
    <t>FI4046460</t>
  </si>
  <si>
    <t>FI4043881</t>
  </si>
  <si>
    <t>FI4044841</t>
  </si>
  <si>
    <t>FI4045715</t>
  </si>
  <si>
    <t>FI4046330</t>
  </si>
  <si>
    <t>FI4038524</t>
  </si>
  <si>
    <t>FI4040167</t>
  </si>
  <si>
    <t>FI4045918</t>
  </si>
  <si>
    <t>FI4050740</t>
  </si>
  <si>
    <t>FI4047369</t>
  </si>
  <si>
    <t>FI4045139</t>
  </si>
  <si>
    <t>FI4048262</t>
  </si>
  <si>
    <t>FI4045028</t>
  </si>
  <si>
    <t>FI4045540</t>
  </si>
  <si>
    <t>FI4047896</t>
  </si>
  <si>
    <t>FI4041016</t>
  </si>
  <si>
    <t>FI4041126</t>
  </si>
  <si>
    <t>FI4046599</t>
  </si>
  <si>
    <t>FI4038810</t>
  </si>
  <si>
    <t>FI4050328</t>
  </si>
  <si>
    <t>FI4038793</t>
  </si>
  <si>
    <t>FI4047653</t>
  </si>
  <si>
    <t>FI4041082</t>
  </si>
  <si>
    <t>FI4049874</t>
  </si>
  <si>
    <t>FI4049884</t>
  </si>
  <si>
    <t>FI4050671</t>
  </si>
  <si>
    <t>FI4042853</t>
  </si>
  <si>
    <t>FI4043013</t>
  </si>
  <si>
    <t>FI4039843</t>
  </si>
  <si>
    <t>FI4047784</t>
  </si>
  <si>
    <t>FI4039351</t>
  </si>
  <si>
    <t>FI4044134</t>
  </si>
  <si>
    <t>FI4044277</t>
  </si>
  <si>
    <t>FI4045919</t>
  </si>
  <si>
    <t>FI4038656</t>
  </si>
  <si>
    <t>FI4038830</t>
  </si>
  <si>
    <t>FI4039221</t>
  </si>
  <si>
    <t>FI4039718</t>
  </si>
  <si>
    <t>FI4040536</t>
  </si>
  <si>
    <t>FI4041737</t>
  </si>
  <si>
    <t>FI4041065</t>
  </si>
  <si>
    <t>FI4043859</t>
  </si>
  <si>
    <t>FI4044293</t>
  </si>
  <si>
    <t>FI4050361</t>
  </si>
  <si>
    <t>FI4039440</t>
  </si>
  <si>
    <t>FI4040498</t>
  </si>
  <si>
    <t>FI4050467</t>
  </si>
  <si>
    <t>FI4044579</t>
  </si>
  <si>
    <t>FI4048692</t>
  </si>
  <si>
    <t>FI4050676</t>
  </si>
  <si>
    <t>FI4042224</t>
  </si>
  <si>
    <t>FI4045776</t>
  </si>
  <si>
    <t>FI4041743</t>
  </si>
  <si>
    <t>FI4042193</t>
  </si>
  <si>
    <t>FI4050355</t>
  </si>
  <si>
    <t>FI4050307</t>
  </si>
  <si>
    <t>FI4041392</t>
  </si>
  <si>
    <t>FI4047440</t>
  </si>
  <si>
    <t>FI4039269</t>
  </si>
  <si>
    <t>FI4051028</t>
  </si>
  <si>
    <t>FI4045123</t>
  </si>
  <si>
    <t>FI4040778</t>
  </si>
  <si>
    <t>FI4040929</t>
  </si>
  <si>
    <t>FI4050237</t>
  </si>
  <si>
    <t>FI4050524</t>
  </si>
  <si>
    <t>FI4050888</t>
  </si>
  <si>
    <t>FI4050668</t>
  </si>
  <si>
    <t>FI4044748</t>
  </si>
  <si>
    <t>FI4047334</t>
  </si>
  <si>
    <t>FI4039229</t>
  </si>
  <si>
    <t>FI4039748</t>
  </si>
  <si>
    <t>FI4050348</t>
  </si>
  <si>
    <t>FI4050129</t>
  </si>
  <si>
    <t>FI4047012</t>
  </si>
  <si>
    <t>FI4047777</t>
  </si>
  <si>
    <t>FI4040379</t>
  </si>
  <si>
    <t>FI4041459</t>
  </si>
  <si>
    <t>FI4041949</t>
  </si>
  <si>
    <t>FI4039694</t>
  </si>
  <si>
    <t>FI4039815</t>
  </si>
  <si>
    <t>FI4039002</t>
  </si>
  <si>
    <t>FI4049172</t>
  </si>
  <si>
    <t>FI4041417</t>
  </si>
  <si>
    <t>FI4040348</t>
  </si>
  <si>
    <t>FI4041390</t>
  </si>
  <si>
    <t>FI4043322</t>
  </si>
  <si>
    <t>FI4043770</t>
  </si>
  <si>
    <t>FI4046919</t>
  </si>
  <si>
    <t>FI4040930</t>
  </si>
  <si>
    <t>FI4043880</t>
  </si>
  <si>
    <t>FI4044596</t>
  </si>
  <si>
    <t>FI4046160</t>
  </si>
  <si>
    <t>FI4040163</t>
  </si>
  <si>
    <t>FI4050174</t>
  </si>
  <si>
    <t>FI4051027</t>
  </si>
  <si>
    <t>FI4047720</t>
  </si>
  <si>
    <t>FI4040754</t>
  </si>
  <si>
    <t>FI4049730</t>
  </si>
  <si>
    <t>FI4045930</t>
  </si>
  <si>
    <t>FI4043924</t>
  </si>
  <si>
    <t>FI4048443</t>
  </si>
  <si>
    <t>FI4038794</t>
  </si>
  <si>
    <t>FI4044580</t>
  </si>
  <si>
    <t>FI4045923</t>
  </si>
  <si>
    <t>FI4047188</t>
  </si>
  <si>
    <t>FI4042678</t>
  </si>
  <si>
    <t>FI4044688</t>
  </si>
  <si>
    <t>FI4049514</t>
  </si>
  <si>
    <t>FI4047991</t>
  </si>
  <si>
    <t>FI4050674</t>
  </si>
  <si>
    <t>FI4050843</t>
  </si>
  <si>
    <t>FI4049173</t>
  </si>
  <si>
    <t>FI4045778</t>
  </si>
  <si>
    <t>FI4044029</t>
  </si>
  <si>
    <t>FI4049516</t>
  </si>
  <si>
    <t>FI4047570</t>
  </si>
  <si>
    <t>FI4049856</t>
  </si>
  <si>
    <t>FI4040734</t>
  </si>
  <si>
    <t>FI4043001</t>
  </si>
  <si>
    <t>FI4045601</t>
  </si>
  <si>
    <t>FI4045924</t>
  </si>
  <si>
    <t>FI4042214</t>
  </si>
  <si>
    <t>FI4040193</t>
  </si>
  <si>
    <t>FI4044945</t>
  </si>
  <si>
    <t>FI4040142</t>
  </si>
  <si>
    <t>FI4043491</t>
  </si>
  <si>
    <t>FI4050108</t>
  </si>
  <si>
    <t>FI4050953</t>
  </si>
  <si>
    <t>FI4045711</t>
  </si>
  <si>
    <t>FI4047177</t>
  </si>
  <si>
    <t>FI4041173</t>
  </si>
  <si>
    <t>FI4041507</t>
  </si>
  <si>
    <t>FI4043444</t>
  </si>
  <si>
    <t>FI4045055</t>
  </si>
  <si>
    <t>FI4047955</t>
  </si>
  <si>
    <t>FI4050053</t>
  </si>
  <si>
    <t>FI4042402</t>
  </si>
  <si>
    <t>FI4045226</t>
  </si>
  <si>
    <t>FI4045912</t>
  </si>
  <si>
    <t>FI4045927</t>
  </si>
  <si>
    <t>FI4039296</t>
  </si>
  <si>
    <t>FI4050678</t>
  </si>
  <si>
    <t>FI4038536</t>
  </si>
  <si>
    <t>FI4045921</t>
  </si>
  <si>
    <t>FI4042080</t>
  </si>
  <si>
    <t>FI4042703</t>
  </si>
  <si>
    <t>FI4049192</t>
  </si>
  <si>
    <t>FI4050109</t>
  </si>
  <si>
    <t>FI4039342</t>
  </si>
  <si>
    <t>FI4044901</t>
  </si>
  <si>
    <t>FI4045922</t>
  </si>
  <si>
    <t>FI4039267</t>
  </si>
  <si>
    <t>FI4041104</t>
  </si>
  <si>
    <t>FI4043627</t>
  </si>
  <si>
    <t>FI4049408</t>
  </si>
  <si>
    <t>FI4049885</t>
  </si>
  <si>
    <t>FI4044414</t>
  </si>
  <si>
    <t>FI4049906</t>
  </si>
  <si>
    <t>FI4042706</t>
  </si>
  <si>
    <t>FI4047304</t>
  </si>
  <si>
    <t>FI4039617</t>
  </si>
  <si>
    <t>FI4044759</t>
  </si>
  <si>
    <t>FI4047365</t>
  </si>
  <si>
    <t>FI4049331</t>
  </si>
  <si>
    <t>FI4049524</t>
  </si>
  <si>
    <t>FI4040819</t>
  </si>
  <si>
    <t>FI4042984</t>
  </si>
  <si>
    <t>FI4044292</t>
  </si>
  <si>
    <t>FI4048259</t>
  </si>
  <si>
    <t>FI4041359</t>
  </si>
  <si>
    <t>FI4041535</t>
  </si>
  <si>
    <t>FI4041537</t>
  </si>
  <si>
    <t>FI4044899</t>
  </si>
  <si>
    <t>FI4047333</t>
  </si>
  <si>
    <t>FI4038509</t>
  </si>
  <si>
    <t>FI4039563</t>
  </si>
  <si>
    <t>FI4047654</t>
  </si>
  <si>
    <t>FI4047943</t>
  </si>
  <si>
    <t>FI4049500</t>
  </si>
  <si>
    <t>FI4043599</t>
  </si>
  <si>
    <t>FI4050047</t>
  </si>
  <si>
    <t>FI4039411</t>
  </si>
  <si>
    <t>FI4040775</t>
  </si>
  <si>
    <t>FI4038899</t>
  </si>
  <si>
    <t>FI4049175</t>
  </si>
  <si>
    <t>FI4050097</t>
  </si>
  <si>
    <t>FI4041599</t>
  </si>
  <si>
    <t>FI4046522</t>
  </si>
  <si>
    <t>FI4049373</t>
  </si>
  <si>
    <t>FI4050544</t>
  </si>
  <si>
    <t>FI4038911</t>
  </si>
  <si>
    <t>FI4038643</t>
  </si>
  <si>
    <t>FI4044251</t>
  </si>
  <si>
    <t>FI4041954</t>
  </si>
  <si>
    <t>FI4042824</t>
  </si>
  <si>
    <t>FI4048949</t>
  </si>
  <si>
    <t>FI4049035</t>
  </si>
  <si>
    <t>FI4045515</t>
  </si>
  <si>
    <t>FI4040265</t>
  </si>
  <si>
    <t>FI4047332</t>
  </si>
  <si>
    <t>FI4049418</t>
  </si>
  <si>
    <t>FI4038634</t>
  </si>
  <si>
    <t>FI4050935</t>
  </si>
  <si>
    <t>FI4039578</t>
  </si>
  <si>
    <t>FI4042399</t>
  </si>
  <si>
    <t>FI4038415</t>
  </si>
  <si>
    <t>FI4049962</t>
  </si>
  <si>
    <t>FI4050723</t>
  </si>
  <si>
    <t>FI4042158</t>
  </si>
  <si>
    <t>FI4043053</t>
  </si>
  <si>
    <t>FI4047215</t>
  </si>
  <si>
    <t>FI4049652</t>
  </si>
  <si>
    <t>FI4049886</t>
  </si>
  <si>
    <t>FI4050096</t>
  </si>
  <si>
    <t>FI4042289</t>
  </si>
  <si>
    <t>FI4041618</t>
  </si>
  <si>
    <t>FI4046465</t>
  </si>
  <si>
    <t>FI4048691</t>
  </si>
  <si>
    <t>FI4043771</t>
  </si>
  <si>
    <t>FI4049019</t>
  </si>
  <si>
    <t>FI4049866</t>
  </si>
  <si>
    <t>FI4047441</t>
  </si>
  <si>
    <t>FI4047938</t>
  </si>
  <si>
    <t>FI4050647</t>
  </si>
  <si>
    <t>FI4049467</t>
  </si>
  <si>
    <t>FI4049650</t>
  </si>
  <si>
    <t>FI4044272</t>
  </si>
  <si>
    <t>FI4040143</t>
  </si>
  <si>
    <t>FI4040777</t>
  </si>
  <si>
    <t>FI4042674</t>
  </si>
  <si>
    <t>FI4041750</t>
  </si>
  <si>
    <t>FI4041956</t>
  </si>
  <si>
    <t>FI4049043</t>
  </si>
  <si>
    <t>FI4043407</t>
  </si>
  <si>
    <t>FI4047453</t>
  </si>
  <si>
    <t>FI4047052</t>
  </si>
  <si>
    <t>FI4041647</t>
  </si>
  <si>
    <t>FI4050845</t>
  </si>
  <si>
    <t>FI4047758</t>
  </si>
  <si>
    <t>FI4038706</t>
  </si>
  <si>
    <t>FI4048437</t>
  </si>
  <si>
    <t>FI4042092</t>
  </si>
  <si>
    <t>FI4044670</t>
  </si>
  <si>
    <t>FI4038373</t>
  </si>
  <si>
    <t>FI4050967</t>
  </si>
  <si>
    <t>FI4045942</t>
  </si>
  <si>
    <t>FI4043763</t>
  </si>
  <si>
    <t>FI4048678</t>
  </si>
  <si>
    <t>FI4041458</t>
  </si>
  <si>
    <t>FI4045997</t>
  </si>
  <si>
    <t>FI4038888</t>
  </si>
  <si>
    <t>FI4040647</t>
  </si>
  <si>
    <t>FI4039126</t>
  </si>
  <si>
    <t>FI4044294</t>
  </si>
  <si>
    <t>FI4049907</t>
  </si>
  <si>
    <t>FI4041678</t>
  </si>
  <si>
    <t>FI4048842</t>
  </si>
  <si>
    <t>FI4039624</t>
  </si>
  <si>
    <t>FI4040643</t>
  </si>
  <si>
    <t>FI4041125</t>
  </si>
  <si>
    <t>FI4041560</t>
  </si>
  <si>
    <t>FI4044316</t>
  </si>
  <si>
    <t>FI4045712</t>
  </si>
  <si>
    <t>FI4049338</t>
  </si>
  <si>
    <t>FI4050937</t>
  </si>
  <si>
    <t>AM4000482</t>
  </si>
  <si>
    <t>FI4045928</t>
  </si>
  <si>
    <t>FI4047759</t>
  </si>
  <si>
    <t>FI4040711</t>
  </si>
  <si>
    <t>FI4047268</t>
  </si>
  <si>
    <t>AM4000586</t>
  </si>
  <si>
    <t>FI4041644</t>
  </si>
  <si>
    <t>FI4043772</t>
  </si>
  <si>
    <t>FI4046346</t>
  </si>
  <si>
    <t>FI4047951</t>
  </si>
  <si>
    <t>FI4044897</t>
  </si>
  <si>
    <t>FI4046839</t>
  </si>
  <si>
    <t>FI4048690</t>
  </si>
  <si>
    <t>FI4040317</t>
  </si>
  <si>
    <t>FI4045948</t>
  </si>
  <si>
    <t>FI4043063</t>
  </si>
  <si>
    <t>FI4049010</t>
  </si>
  <si>
    <t>FI4050084</t>
  </si>
  <si>
    <t>FI4043287</t>
  </si>
  <si>
    <t>FI4050006</t>
  </si>
  <si>
    <t>FI4039611</t>
  </si>
  <si>
    <t>FI4040934</t>
  </si>
  <si>
    <t>FI4044621</t>
  </si>
  <si>
    <t>FI4045949</t>
  </si>
  <si>
    <t>FI4049786</t>
  </si>
  <si>
    <t>FI4050906</t>
  </si>
  <si>
    <t>FI4050928</t>
  </si>
  <si>
    <t>FI4050509</t>
  </si>
  <si>
    <t>FI4050974</t>
  </si>
  <si>
    <t>FI4039654</t>
  </si>
  <si>
    <t>FI4045920</t>
  </si>
  <si>
    <t>FI4050068</t>
  </si>
  <si>
    <t>FI4046647</t>
  </si>
  <si>
    <t>FI4040739</t>
  </si>
  <si>
    <t>FI4040967</t>
  </si>
  <si>
    <t>FI4045775</t>
  </si>
  <si>
    <t>Blio-Retail</t>
  </si>
  <si>
    <t>Epub-Retail</t>
  </si>
  <si>
    <t>ISBN 13</t>
  </si>
  <si>
    <t>9781466820777</t>
  </si>
  <si>
    <t>9781429993371</t>
  </si>
  <si>
    <t>9781466814226</t>
  </si>
  <si>
    <t>9781466848054</t>
  </si>
  <si>
    <t>9781429965019</t>
  </si>
  <si>
    <t>9781429956628</t>
  </si>
  <si>
    <t>9781429996488</t>
  </si>
  <si>
    <t>9781429956659</t>
  </si>
  <si>
    <t>9781429963244</t>
  </si>
  <si>
    <t>9781429994583</t>
  </si>
  <si>
    <t>9781429991926</t>
  </si>
  <si>
    <t>9781429990790</t>
  </si>
  <si>
    <t>9781429903639</t>
  </si>
  <si>
    <t>9781622669592</t>
  </si>
  <si>
    <t>9781429992251</t>
  </si>
  <si>
    <t>9781429990820</t>
  </si>
  <si>
    <t>9781466804173</t>
  </si>
  <si>
    <t>9780374708832</t>
  </si>
  <si>
    <t>9781429995771</t>
  </si>
  <si>
    <t>9781466858862</t>
  </si>
  <si>
    <t>9781250019813</t>
  </si>
  <si>
    <t>9781466854208</t>
  </si>
  <si>
    <t>9781429996655</t>
  </si>
  <si>
    <t>9781429997171</t>
  </si>
  <si>
    <t>9781429929356</t>
  </si>
  <si>
    <t>9781429903462</t>
  </si>
  <si>
    <t>9781466834637</t>
  </si>
  <si>
    <t>9781429942324</t>
  </si>
  <si>
    <t>9781250038494</t>
  </si>
  <si>
    <t>9781466805880</t>
  </si>
  <si>
    <t>9781429924740</t>
  </si>
  <si>
    <t>9780374711009</t>
  </si>
  <si>
    <t>9781429966085</t>
  </si>
  <si>
    <t>9781466850699</t>
  </si>
  <si>
    <t>9781429983488</t>
  </si>
  <si>
    <t>9781466847125</t>
  </si>
  <si>
    <t>9781429917209</t>
  </si>
  <si>
    <t>9781466813847</t>
  </si>
  <si>
    <t>9780805098556</t>
  </si>
  <si>
    <t>9781466860445</t>
  </si>
  <si>
    <t>9781429959285</t>
  </si>
  <si>
    <t>9781429913416</t>
  </si>
  <si>
    <t>9781429906685</t>
  </si>
  <si>
    <t>9781466842007</t>
  </si>
  <si>
    <t>9781466847118</t>
  </si>
  <si>
    <t>9781429962421</t>
  </si>
  <si>
    <t>9781466815414</t>
  </si>
  <si>
    <t>9781429949385</t>
  </si>
  <si>
    <t>9781429910248</t>
  </si>
  <si>
    <t>9781429946674</t>
  </si>
  <si>
    <t>9781622664764</t>
  </si>
  <si>
    <t>9781466836358</t>
  </si>
  <si>
    <t>9781466805361</t>
  </si>
  <si>
    <t>9781466800144</t>
  </si>
  <si>
    <t>9781622663538</t>
  </si>
  <si>
    <t>9781466800069</t>
  </si>
  <si>
    <t>9781466819061</t>
  </si>
  <si>
    <t>9781429938099</t>
  </si>
  <si>
    <t>9781250014474</t>
  </si>
  <si>
    <t>9781466822092</t>
  </si>
  <si>
    <t>9781429954228</t>
  </si>
  <si>
    <t>9781250029904</t>
  </si>
  <si>
    <t>9781622663576</t>
  </si>
  <si>
    <t>9781466821514</t>
  </si>
  <si>
    <t>9781429925105</t>
  </si>
  <si>
    <t>9781466858411</t>
  </si>
  <si>
    <t>9781429997300</t>
  </si>
  <si>
    <t>9781429995849</t>
  </si>
  <si>
    <t>9781429922067</t>
  </si>
  <si>
    <t>9781466848504</t>
  </si>
  <si>
    <t>9781622661053</t>
  </si>
  <si>
    <t>9781429900867</t>
  </si>
  <si>
    <t>9781466801844</t>
  </si>
  <si>
    <t>9781250014382</t>
  </si>
  <si>
    <t>9781429949620</t>
  </si>
  <si>
    <t>9781250014153</t>
  </si>
  <si>
    <t>9780312710200</t>
  </si>
  <si>
    <t>9781466800359</t>
  </si>
  <si>
    <t>9781429996426</t>
  </si>
  <si>
    <t>9781429958653</t>
  </si>
  <si>
    <t>9781466849662</t>
  </si>
  <si>
    <t>9781429995801</t>
  </si>
  <si>
    <t>9781429934657</t>
  </si>
  <si>
    <t>9781466834712</t>
  </si>
  <si>
    <t>9781466822153</t>
  </si>
  <si>
    <t>9781429969352</t>
  </si>
  <si>
    <t>9780765376824</t>
  </si>
  <si>
    <t>9781429980388</t>
  </si>
  <si>
    <t>9781429981927</t>
  </si>
  <si>
    <t>9781429971195</t>
  </si>
  <si>
    <t>9781466833050</t>
  </si>
  <si>
    <t>9781429963961</t>
  </si>
  <si>
    <t>9781466814127</t>
  </si>
  <si>
    <t>9781466807204</t>
  </si>
  <si>
    <t>9781429956468</t>
  </si>
  <si>
    <t>9781429938693</t>
  </si>
  <si>
    <t>9781466802544</t>
  </si>
  <si>
    <t>9781622668915</t>
  </si>
  <si>
    <t>9781429906371</t>
  </si>
  <si>
    <t>9781429990837</t>
  </si>
  <si>
    <t>9781466821774</t>
  </si>
  <si>
    <t>9781429994606</t>
  </si>
  <si>
    <t>9781429901895</t>
  </si>
  <si>
    <t>9781429989817</t>
  </si>
  <si>
    <t>9781466816091</t>
  </si>
  <si>
    <t>9781429913423</t>
  </si>
  <si>
    <t>9781466842038</t>
  </si>
  <si>
    <t>9781429967204</t>
  </si>
  <si>
    <t>9781622664443</t>
  </si>
  <si>
    <t>9781250008701</t>
  </si>
  <si>
    <t>9781429919722</t>
  </si>
  <si>
    <t>9781622664962</t>
  </si>
  <si>
    <t>9781466803428</t>
  </si>
  <si>
    <t>9781429991704</t>
  </si>
  <si>
    <t>9781429955713</t>
  </si>
  <si>
    <t>9781429981125</t>
  </si>
  <si>
    <t>9781622661138</t>
  </si>
  <si>
    <t>9781466851924</t>
  </si>
  <si>
    <t>9781250034472</t>
  </si>
  <si>
    <t>9781429963930</t>
  </si>
  <si>
    <t>9781429945967</t>
  </si>
  <si>
    <t>9781429993265</t>
  </si>
  <si>
    <t>9781622660919</t>
  </si>
  <si>
    <t>9781429991902</t>
  </si>
  <si>
    <t>9781429994187</t>
  </si>
  <si>
    <t>9781250036148</t>
  </si>
  <si>
    <t>9781466807563</t>
  </si>
  <si>
    <t>9781429924092</t>
  </si>
  <si>
    <t>9781466821798</t>
  </si>
  <si>
    <t>9781429960618</t>
  </si>
  <si>
    <t>9781466842519</t>
  </si>
  <si>
    <t>9781466826472</t>
  </si>
  <si>
    <t>9781429967792</t>
  </si>
  <si>
    <t>9781429933131</t>
  </si>
  <si>
    <t>9781429952965</t>
  </si>
  <si>
    <t>9781622665020</t>
  </si>
  <si>
    <t>9781429932899</t>
  </si>
  <si>
    <t>9781596438613</t>
  </si>
  <si>
    <t>9781429903363</t>
  </si>
  <si>
    <t>9781466803350</t>
  </si>
  <si>
    <t>9781429930635</t>
  </si>
  <si>
    <t>9781250022585</t>
  </si>
  <si>
    <t>9781466828414</t>
  </si>
  <si>
    <t>9781466853270</t>
  </si>
  <si>
    <t>9781429925501</t>
  </si>
  <si>
    <t>9781429969765</t>
  </si>
  <si>
    <t>9781429943369</t>
  </si>
  <si>
    <t>9781429997157</t>
  </si>
  <si>
    <t>9781429971393</t>
  </si>
  <si>
    <t>9781429990851</t>
  </si>
  <si>
    <t>9781250020017</t>
  </si>
  <si>
    <t>9781429913409</t>
  </si>
  <si>
    <t>9781466809734</t>
  </si>
  <si>
    <t>9781429909327</t>
  </si>
  <si>
    <t>9781466851788</t>
  </si>
  <si>
    <t>9781429961394</t>
  </si>
  <si>
    <t>9781466807211</t>
  </si>
  <si>
    <t>9781429996471</t>
  </si>
  <si>
    <t>9781429946056</t>
  </si>
  <si>
    <t>9781429931953</t>
  </si>
  <si>
    <t>9781250030757</t>
  </si>
  <si>
    <t>9781466801905</t>
  </si>
  <si>
    <t>9781622660506</t>
  </si>
  <si>
    <t>9781429922494</t>
  </si>
  <si>
    <t>9781622663019</t>
  </si>
  <si>
    <t>9781429928007</t>
  </si>
  <si>
    <t>9781429971454</t>
  </si>
  <si>
    <t>9781429906104</t>
  </si>
  <si>
    <t>9781250034625</t>
  </si>
  <si>
    <t>9781429942584</t>
  </si>
  <si>
    <t>9781466854901</t>
  </si>
  <si>
    <t>9781466847668</t>
  </si>
  <si>
    <t>9781429942119</t>
  </si>
  <si>
    <t>The Fierce Reads Anthology</t>
  </si>
  <si>
    <t>Army Wives</t>
  </si>
  <si>
    <t>Get-fit Guy's Secrets to a Better Workout</t>
  </si>
  <si>
    <t>Burning Girls</t>
  </si>
  <si>
    <t>The Omen Machine</t>
  </si>
  <si>
    <t>Outta the Bag</t>
  </si>
  <si>
    <t>Fallen from Grace</t>
  </si>
  <si>
    <t>She Drives Me Crazy</t>
  </si>
  <si>
    <t>Bright Baby Touch and Feel at the Zoo</t>
  </si>
  <si>
    <t>The Guilt Free 3</t>
  </si>
  <si>
    <t>Dead Drop</t>
  </si>
  <si>
    <t>Remedial Magic</t>
  </si>
  <si>
    <t>The Red Tent</t>
  </si>
  <si>
    <t>Bittersweet Blood</t>
  </si>
  <si>
    <t>Crusader</t>
  </si>
  <si>
    <t>A Santangelo Story</t>
  </si>
  <si>
    <t>Tomorrow Is Today</t>
  </si>
  <si>
    <t>Mr. Penumbra's 24-hour Bookstore</t>
  </si>
  <si>
    <t>Chapter 15.5</t>
  </si>
  <si>
    <t>Some of the Best from Tor.com</t>
  </si>
  <si>
    <t>Lost Lake</t>
  </si>
  <si>
    <t>Lick</t>
  </si>
  <si>
    <t>Heart of the Sea</t>
  </si>
  <si>
    <t>A Memory of Light</t>
  </si>
  <si>
    <t>No Mercy</t>
  </si>
  <si>
    <t>Hush Little Babies</t>
  </si>
  <si>
    <t>The Right Wrong Number</t>
  </si>
  <si>
    <t>Come Home</t>
  </si>
  <si>
    <t>Revealed</t>
  </si>
  <si>
    <t>Cinder</t>
  </si>
  <si>
    <t>Chunk of Hell</t>
  </si>
  <si>
    <t>Dogfight</t>
  </si>
  <si>
    <t>Between the Panels</t>
  </si>
  <si>
    <t>Earthseed</t>
  </si>
  <si>
    <t>Tempted</t>
  </si>
  <si>
    <t>One Hot Scot</t>
  </si>
  <si>
    <t>Drop Dead Beautiful</t>
  </si>
  <si>
    <t>Fated</t>
  </si>
  <si>
    <t>Killing Jesus</t>
  </si>
  <si>
    <t>The Emperor's Blade</t>
  </si>
  <si>
    <t>Soups, Salads, and Sandwiches Your Family Will Love for $5 or Less</t>
  </si>
  <si>
    <t>The Ring of Five Dragons</t>
  </si>
  <si>
    <t>The Fat Smash Diet</t>
  </si>
  <si>
    <t>The Race Underground</t>
  </si>
  <si>
    <t>Midnight's Surrender</t>
  </si>
  <si>
    <t>Specimen 313</t>
  </si>
  <si>
    <t>Redshirts</t>
  </si>
  <si>
    <t>Brink of Eternity</t>
  </si>
  <si>
    <t>Meg: Primal Waters</t>
  </si>
  <si>
    <t>Dead After Dark</t>
  </si>
  <si>
    <t>Staking His Claim</t>
  </si>
  <si>
    <t>Hungry Like a Wolf</t>
  </si>
  <si>
    <t>Night</t>
  </si>
  <si>
    <t>The Leak</t>
  </si>
  <si>
    <t>In Bed With Mr. Wrong (An Out of Uniform Novel)</t>
  </si>
  <si>
    <t>After the Battle on Starship Hill</t>
  </si>
  <si>
    <t>Shadow and Bone</t>
  </si>
  <si>
    <t>Buck Colter</t>
  </si>
  <si>
    <t>Fourth Grave Beneath My Feet</t>
  </si>
  <si>
    <t>Modified</t>
  </si>
  <si>
    <t>Twelve Red Herrings</t>
  </si>
  <si>
    <t>Styxx</t>
  </si>
  <si>
    <t>'tis the Season to Be Kissed</t>
  </si>
  <si>
    <t>Daire Meets Ever</t>
  </si>
  <si>
    <t>The Amersham Rubies</t>
  </si>
  <si>
    <t>Cress</t>
  </si>
  <si>
    <t>The Duchess's Tattoo</t>
  </si>
  <si>
    <t>Dragon's Oath</t>
  </si>
  <si>
    <t>One Second After</t>
  </si>
  <si>
    <t>Twilight With the Infamous Earl</t>
  </si>
  <si>
    <t>Bittersweet Magic</t>
  </si>
  <si>
    <t>Voyage of the Turtle</t>
  </si>
  <si>
    <t>Grace Immaculate</t>
  </si>
  <si>
    <t>Fifth Grave Past the Light</t>
  </si>
  <si>
    <t>Words of Radiance</t>
  </si>
  <si>
    <t>Hidden</t>
  </si>
  <si>
    <t>Blue Horizon</t>
  </si>
  <si>
    <t>Author Voices</t>
  </si>
  <si>
    <t>Letters to a Soldier</t>
  </si>
  <si>
    <t>Freedom from Fear</t>
  </si>
  <si>
    <t>The Immortals Series</t>
  </si>
  <si>
    <t>Shadow Highlander</t>
  </si>
  <si>
    <t>Cooking With Yashim</t>
  </si>
  <si>
    <t>Somebody Scream!</t>
  </si>
  <si>
    <t>Thinking, Fast and Slow</t>
  </si>
  <si>
    <t>The Ender Quintet</t>
  </si>
  <si>
    <t>Untamed Highlander</t>
  </si>
  <si>
    <t>Everlasting</t>
  </si>
  <si>
    <t>Four to Score</t>
  </si>
  <si>
    <t>Scarlet</t>
  </si>
  <si>
    <t>Xenocide</t>
  </si>
  <si>
    <t>How to Survive the Hunger Games</t>
  </si>
  <si>
    <t>The Burned Tower</t>
  </si>
  <si>
    <t>Tor/Forge Author Voices</t>
  </si>
  <si>
    <t>Kinch Riley</t>
  </si>
  <si>
    <t>Deadly Pursuit</t>
  </si>
  <si>
    <t>Deep Economy</t>
  </si>
  <si>
    <t>The Backstory to Think Twice</t>
  </si>
  <si>
    <t>Thaw</t>
  </si>
  <si>
    <t>Countdown</t>
  </si>
  <si>
    <t>Seducing the Spy</t>
  </si>
  <si>
    <t>Mistborn Trilogy</t>
  </si>
  <si>
    <t>Doc Holliday</t>
  </si>
  <si>
    <t>The Veil of a Thousand Tears</t>
  </si>
  <si>
    <t>Tempting Fate</t>
  </si>
  <si>
    <t>As the Crow Flies</t>
  </si>
  <si>
    <t>Break Out</t>
  </si>
  <si>
    <t>3rd Grave Dead Ahead</t>
  </si>
  <si>
    <t>Just Say Nu</t>
  </si>
  <si>
    <t>Down on Her Knees</t>
  </si>
  <si>
    <t>Haunted Destiny</t>
  </si>
  <si>
    <t>Invincible</t>
  </si>
  <si>
    <t>An Irish Country Wedding</t>
  </si>
  <si>
    <t>Only Pleasure</t>
  </si>
  <si>
    <t>Bittersweet Darkness</t>
  </si>
  <si>
    <t>Confessions of a Wild Child</t>
  </si>
  <si>
    <t>Be Careful What You Wish for</t>
  </si>
  <si>
    <t>Ender's Game</t>
  </si>
  <si>
    <t>Walkable City</t>
  </si>
  <si>
    <t>First Grave on the Right</t>
  </si>
  <si>
    <t>Merger to Marriage</t>
  </si>
  <si>
    <t>Necromancer</t>
  </si>
  <si>
    <t>Radioman</t>
  </si>
  <si>
    <t>The Cairo Affair</t>
  </si>
  <si>
    <t>Socs and Greasers</t>
  </si>
  <si>
    <t>The Return of Simple</t>
  </si>
  <si>
    <t>Bleed</t>
  </si>
  <si>
    <t>An Irish Country Courtship</t>
  </si>
  <si>
    <t>Possibilities in Parallel</t>
  </si>
  <si>
    <t>Peregrine</t>
  </si>
  <si>
    <t>Saucer</t>
  </si>
  <si>
    <t>Lenobia's Vow</t>
  </si>
  <si>
    <t>On the Prowl</t>
  </si>
  <si>
    <t>Drive Me Crazy</t>
  </si>
  <si>
    <t>White Lies</t>
  </si>
  <si>
    <t>Bomb</t>
  </si>
  <si>
    <t>The Persian Pickle Club</t>
  </si>
  <si>
    <t>A Very Holly Christmas</t>
  </si>
  <si>
    <t>Renegade</t>
  </si>
  <si>
    <t>The Winter Witch</t>
  </si>
  <si>
    <t>How to Start and Operate Your Own Bed-and-breakfast</t>
  </si>
  <si>
    <t>Cellar of Horror</t>
  </si>
  <si>
    <t>Solitary</t>
  </si>
  <si>
    <t>Death Sentence</t>
  </si>
  <si>
    <t>Only Girls Allowed</t>
  </si>
  <si>
    <t>Mortal Dictata</t>
  </si>
  <si>
    <t>High Five</t>
  </si>
  <si>
    <t>Beasts and Bffs</t>
  </si>
  <si>
    <t>Silencing Eve</t>
  </si>
  <si>
    <t>Mistress of the Pearl</t>
  </si>
  <si>
    <t>D Is for Deadbeat</t>
  </si>
  <si>
    <t>The Dark-hunters, Books 19-21</t>
  </si>
  <si>
    <t>Eight Days to Live</t>
  </si>
  <si>
    <t>A Pehov Duet</t>
  </si>
  <si>
    <t>Turned at Dark</t>
  </si>
  <si>
    <t>Blush</t>
  </si>
  <si>
    <t>Sam Patch, the Famous Jumper</t>
  </si>
  <si>
    <t>Runner</t>
  </si>
  <si>
    <t>Neferet's Curse</t>
  </si>
  <si>
    <t>Death Defying</t>
  </si>
  <si>
    <t>Forged by Fate</t>
  </si>
  <si>
    <t>Canyon of Bones</t>
  </si>
  <si>
    <t>Hot Six</t>
  </si>
  <si>
    <t>Night Pleasures</t>
  </si>
  <si>
    <t>Reckless</t>
  </si>
  <si>
    <t>What Money Can't Buy</t>
  </si>
  <si>
    <t>Wakulla Springs</t>
  </si>
  <si>
    <t>Love in the Time of Global Warming</t>
  </si>
  <si>
    <t>Tor Forge Author Voices</t>
  </si>
  <si>
    <t>Banks, Anna</t>
  </si>
  <si>
    <t>Biank, Tanya</t>
  </si>
  <si>
    <t>Greenfield, Ben</t>
  </si>
  <si>
    <t>Schanoes, Veronica</t>
  </si>
  <si>
    <t>Goodkind, Terry</t>
  </si>
  <si>
    <t>Davidson, MaryJanice</t>
  </si>
  <si>
    <t>Putney, Mary Jo</t>
  </si>
  <si>
    <t>Rivenbark, Celia</t>
  </si>
  <si>
    <t>Priddy, Roger</t>
  </si>
  <si>
    <t>Lillien, Lisa</t>
  </si>
  <si>
    <t>Merz, Jon F.</t>
  </si>
  <si>
    <t>Black, Jenna</t>
  </si>
  <si>
    <t>Diamant, Anita</t>
  </si>
  <si>
    <t>Croft, Nina</t>
  </si>
  <si>
    <t>Douglass, Sara</t>
  </si>
  <si>
    <t>Collins, Jackie</t>
  </si>
  <si>
    <t>Cross, Julie</t>
  </si>
  <si>
    <t>Sloan, Robin</t>
  </si>
  <si>
    <t>Scholes, Ken</t>
  </si>
  <si>
    <t>Not Available</t>
  </si>
  <si>
    <t>Allen, Sarah Addison</t>
  </si>
  <si>
    <t>Scott, Kylie</t>
  </si>
  <si>
    <t>Warren, Christine</t>
  </si>
  <si>
    <t>Jordan, Robert</t>
  </si>
  <si>
    <t>Kenyon, Sherrilyn</t>
  </si>
  <si>
    <t>Davis, Donald A.</t>
  </si>
  <si>
    <t>Delinsky, Barbara</t>
  </si>
  <si>
    <t>Scottoline, Lisa</t>
  </si>
  <si>
    <t>Cast, P. C.</t>
  </si>
  <si>
    <t>Meyer, Marissa</t>
  </si>
  <si>
    <t>Sidor, Steven</t>
  </si>
  <si>
    <t>Vogelstein, Fred</t>
  </si>
  <si>
    <t>Various Auts</t>
  </si>
  <si>
    <t>Sargent, Pamela</t>
  </si>
  <si>
    <t>Enoch, Suzanne</t>
  </si>
  <si>
    <t>Noel, Alyson</t>
  </si>
  <si>
    <t>O'Reilly, Bill</t>
  </si>
  <si>
    <t>Staveley, Brian</t>
  </si>
  <si>
    <t>Chase, Erin</t>
  </si>
  <si>
    <t>Lustbader, Eric</t>
  </si>
  <si>
    <t>Smith, Ian K.</t>
  </si>
  <si>
    <t>Most, Doug</t>
  </si>
  <si>
    <t>Grant, Donna</t>
  </si>
  <si>
    <t>Strand, Jeff</t>
  </si>
  <si>
    <t>Scalzi, John</t>
  </si>
  <si>
    <t>Roane, Caris</t>
  </si>
  <si>
    <t>Alten, Steve</t>
  </si>
  <si>
    <t>Bailey, Tessa</t>
  </si>
  <si>
    <t>Wiesel, Elie</t>
  </si>
  <si>
    <t>K'Wan</t>
  </si>
  <si>
    <t>Robert, Katee</t>
  </si>
  <si>
    <t>Vinge, Vernor</t>
  </si>
  <si>
    <t>Bardugo, Leigh</t>
  </si>
  <si>
    <t>Braun, Matt</t>
  </si>
  <si>
    <t>Jones, Darynda</t>
  </si>
  <si>
    <t>Aguirre, Ann</t>
  </si>
  <si>
    <t>Archer, Jeffrey</t>
  </si>
  <si>
    <t>Andrews, Amy</t>
  </si>
  <si>
    <t>No¿l, Alyson</t>
  </si>
  <si>
    <t>Bowen, Rhys</t>
  </si>
  <si>
    <t>Goodwin, Daisy</t>
  </si>
  <si>
    <t>Forstchen, William R.</t>
  </si>
  <si>
    <t>Hawkins, Alexandra</t>
  </si>
  <si>
    <t>Safina, Carl</t>
  </si>
  <si>
    <t>Benford, Gregory</t>
  </si>
  <si>
    <t>Sanderson, Brandon</t>
  </si>
  <si>
    <t>Smith, Wilbur A.</t>
  </si>
  <si>
    <t>Hague-hill, Stacy</t>
  </si>
  <si>
    <t>Spencer-Fleming, Julia</t>
  </si>
  <si>
    <t>Piver, Susan</t>
  </si>
  <si>
    <t>Goodwin, Jason</t>
  </si>
  <si>
    <t>Reeves, Marcus</t>
  </si>
  <si>
    <t>Kahneman, Daniel</t>
  </si>
  <si>
    <t>Card, Orson Scott</t>
  </si>
  <si>
    <t>Evanovich, Janet</t>
  </si>
  <si>
    <t>Gresh, Lois H.</t>
  </si>
  <si>
    <t>Dyachenko, Sergey</t>
  </si>
  <si>
    <t>McKibben, Bill</t>
  </si>
  <si>
    <t>Watterson, Kate</t>
  </si>
  <si>
    <t>Maberry, Jonathan</t>
  </si>
  <si>
    <t>Bradley, Celeste</t>
  </si>
  <si>
    <t>Green, Jane</t>
  </si>
  <si>
    <t>Wex, Michael</t>
  </si>
  <si>
    <t>Bell, Christine</t>
  </si>
  <si>
    <t>James, Ellie</t>
  </si>
  <si>
    <t>Taylor, Patrick</t>
  </si>
  <si>
    <t>Leigh, Lora</t>
  </si>
  <si>
    <t>Speck, Jeff</t>
  </si>
  <si>
    <t>Fox, Addison</t>
  </si>
  <si>
    <t>Mcbride, Lish</t>
  </si>
  <si>
    <t>Hipperson, Carol Edgemon</t>
  </si>
  <si>
    <t>Steinhauer, Olen</t>
  </si>
  <si>
    <t>Lowe, Rob</t>
  </si>
  <si>
    <t>Hughes, Langston</t>
  </si>
  <si>
    <t>Scientific American Editors</t>
  </si>
  <si>
    <t>Bayer, William</t>
  </si>
  <si>
    <t>Coonts, Stephen</t>
  </si>
  <si>
    <t>Wolff, Tracy</t>
  </si>
  <si>
    <t>Berger, Maurice</t>
  </si>
  <si>
    <t>Sheinkin, Steve</t>
  </si>
  <si>
    <t>Dallas, Sandra</t>
  </si>
  <si>
    <t>Roberts, Sheila</t>
  </si>
  <si>
    <t>Brackston, Paula</t>
  </si>
  <si>
    <t>Murphy, Martha W.</t>
  </si>
  <si>
    <t>Englade, Ken</t>
  </si>
  <si>
    <t>Smith, Alexander Gordon</t>
  </si>
  <si>
    <t>Moffitt, Debra</t>
  </si>
  <si>
    <t>Traviss, Karen</t>
  </si>
  <si>
    <t>Delany, Shannon</t>
  </si>
  <si>
    <t>Johansen, Iris</t>
  </si>
  <si>
    <t>Hayden, Patrick Nielsen</t>
  </si>
  <si>
    <t>Grafton, Sue</t>
  </si>
  <si>
    <t>Pehov, Alexey</t>
  </si>
  <si>
    <t>Hunter, C. C.</t>
  </si>
  <si>
    <t>Carew, Opal</t>
  </si>
  <si>
    <t>Johnson, Paul E.</t>
  </si>
  <si>
    <t>Lee, Patrick</t>
  </si>
  <si>
    <t>Monroe, Reese</t>
  </si>
  <si>
    <t>Wheeler, Richard S.</t>
  </si>
  <si>
    <t>Brennan, Allison</t>
  </si>
  <si>
    <t>Sandel, Michael J.</t>
  </si>
  <si>
    <t>Duncan, Andy</t>
  </si>
  <si>
    <t>Block, Francesca Lia</t>
  </si>
  <si>
    <t>Sevick, Kristin</t>
  </si>
  <si>
    <t>US</t>
  </si>
  <si>
    <t>CA</t>
  </si>
  <si>
    <t>0</t>
  </si>
  <si>
    <t>HI</t>
  </si>
  <si>
    <t>SC</t>
  </si>
  <si>
    <t>NH</t>
  </si>
  <si>
    <t>OH</t>
  </si>
  <si>
    <t>TX</t>
  </si>
  <si>
    <t>FL</t>
  </si>
  <si>
    <t>MN</t>
  </si>
  <si>
    <t>WI</t>
  </si>
  <si>
    <t>AZ</t>
  </si>
  <si>
    <t>GA</t>
  </si>
  <si>
    <t>LA</t>
  </si>
  <si>
    <t>VA</t>
  </si>
  <si>
    <t>MI</t>
  </si>
  <si>
    <t>IN</t>
  </si>
  <si>
    <t>WV</t>
  </si>
  <si>
    <t>NC</t>
  </si>
  <si>
    <t>MS</t>
  </si>
  <si>
    <t>IA</t>
  </si>
  <si>
    <t>CO</t>
  </si>
  <si>
    <t>MD</t>
  </si>
  <si>
    <t>PA</t>
  </si>
  <si>
    <t>NY</t>
  </si>
  <si>
    <t>NJ</t>
  </si>
  <si>
    <t>IL</t>
  </si>
  <si>
    <t>AE</t>
  </si>
  <si>
    <t>OK</t>
  </si>
  <si>
    <t>OR</t>
  </si>
  <si>
    <t>TN</t>
  </si>
  <si>
    <t>MB</t>
  </si>
  <si>
    <t>MO</t>
  </si>
  <si>
    <t>ME</t>
  </si>
  <si>
    <t>WY</t>
  </si>
  <si>
    <t>SD</t>
  </si>
  <si>
    <t>DC</t>
  </si>
  <si>
    <t>KY</t>
  </si>
  <si>
    <t>NV</t>
  </si>
  <si>
    <t>MA</t>
  </si>
  <si>
    <t>DENTON</t>
  </si>
  <si>
    <t>MAUI</t>
  </si>
  <si>
    <t>MECKLENBURG</t>
  </si>
  <si>
    <t>COLLETON</t>
  </si>
  <si>
    <t>DELAWARE</t>
  </si>
  <si>
    <t>ERATH</t>
  </si>
  <si>
    <t>PASCO</t>
  </si>
  <si>
    <t>BENTON</t>
  </si>
  <si>
    <t>BRAZORIA</t>
  </si>
  <si>
    <t>BEXAR</t>
  </si>
  <si>
    <t>RACINE</t>
  </si>
  <si>
    <t>GILA</t>
  </si>
  <si>
    <t>PAULDING</t>
  </si>
  <si>
    <t>LIVINGSTON</t>
  </si>
  <si>
    <t>SUWANNEE</t>
  </si>
  <si>
    <t>NORFOLK CITY</t>
  </si>
  <si>
    <t>WASHTENAW</t>
  </si>
  <si>
    <t>HENDRICKS</t>
  </si>
  <si>
    <t>WAYNE</t>
  </si>
  <si>
    <t>ASHE</t>
  </si>
  <si>
    <t>CUYAHOGA</t>
  </si>
  <si>
    <t>YAZOO</t>
  </si>
  <si>
    <t>JOHNSON</t>
  </si>
  <si>
    <t>ARAPAHOE</t>
  </si>
  <si>
    <t>BALTIMORE CITY</t>
  </si>
  <si>
    <t>STRAFFORD</t>
  </si>
  <si>
    <t>NEW YORK</t>
  </si>
  <si>
    <t>BERGEN</t>
  </si>
  <si>
    <t>SPOTSYLVANIA</t>
  </si>
  <si>
    <t>CAMDEN</t>
  </si>
  <si>
    <t>CITRUS</t>
  </si>
  <si>
    <t>MERCER</t>
  </si>
  <si>
    <t>MCDONOUGH</t>
  </si>
  <si>
    <t>PINELLAS</t>
  </si>
  <si>
    <t>POTTER</t>
  </si>
  <si>
    <t>ELMORE</t>
  </si>
  <si>
    <t>ERIE</t>
  </si>
  <si>
    <t>CHARLESTON</t>
  </si>
  <si>
    <t>WINCHESTER CITY</t>
  </si>
  <si>
    <t>COLQUITT</t>
  </si>
  <si>
    <t>HOWARD</t>
  </si>
  <si>
    <t>OKLAHOMA</t>
  </si>
  <si>
    <t>BIBB</t>
  </si>
  <si>
    <t>JOSEPHINE</t>
  </si>
  <si>
    <t>SOLANO</t>
  </si>
  <si>
    <t>LAKE</t>
  </si>
  <si>
    <t>MANISTEE</t>
  </si>
  <si>
    <t>VAL VERDE</t>
  </si>
  <si>
    <t>CAMERON</t>
  </si>
  <si>
    <t>OSCEOLA</t>
  </si>
  <si>
    <t>VERMILION</t>
  </si>
  <si>
    <t>ALLEGHENY</t>
  </si>
  <si>
    <t>CHESAPEAKE CITY</t>
  </si>
  <si>
    <t>HINDS</t>
  </si>
  <si>
    <t>CUMBERLAND</t>
  </si>
  <si>
    <t>WASHINGTON</t>
  </si>
  <si>
    <t>CATTARAUGUS</t>
  </si>
  <si>
    <t>MADISON</t>
  </si>
  <si>
    <t>CHEROKEE</t>
  </si>
  <si>
    <t>SCOTT</t>
  </si>
  <si>
    <t>HARRIS</t>
  </si>
  <si>
    <t>MANITOBA</t>
  </si>
  <si>
    <t>CHESTER</t>
  </si>
  <si>
    <t>TERRELL</t>
  </si>
  <si>
    <t>JASPER</t>
  </si>
  <si>
    <t>PENOBSCOT</t>
  </si>
  <si>
    <t>BLAIR</t>
  </si>
  <si>
    <t>ALBANY</t>
  </si>
  <si>
    <t>DODGE</t>
  </si>
  <si>
    <t>HIGHLANDS</t>
  </si>
  <si>
    <t>SAN JOAQUIN</t>
  </si>
  <si>
    <t>PLACER</t>
  </si>
  <si>
    <t>JEFFERSON</t>
  </si>
  <si>
    <t>PENNINGTON</t>
  </si>
  <si>
    <t>MONTGOMERY</t>
  </si>
  <si>
    <t>HAMILTON</t>
  </si>
  <si>
    <t>WESTMORELAND</t>
  </si>
  <si>
    <t>DISTRICT OF COLUMBIA</t>
  </si>
  <si>
    <t>SUFFOLK</t>
  </si>
  <si>
    <t>LOS ANGELES</t>
  </si>
  <si>
    <t>ROCKINGHAM</t>
  </si>
  <si>
    <t>MOORE</t>
  </si>
  <si>
    <t>MAHONING</t>
  </si>
  <si>
    <t>FRANKLIN</t>
  </si>
  <si>
    <t>COBB</t>
  </si>
  <si>
    <t>BREVARD</t>
  </si>
  <si>
    <t>EDMUNDS</t>
  </si>
  <si>
    <t>WAKE</t>
  </si>
  <si>
    <t>DALLAS</t>
  </si>
  <si>
    <t>CAYUGA</t>
  </si>
  <si>
    <t>SANTA ROSA</t>
  </si>
  <si>
    <t>TULSA</t>
  </si>
  <si>
    <t>MENARD</t>
  </si>
  <si>
    <t>WAUKESHA</t>
  </si>
  <si>
    <t>DEKALB</t>
  </si>
  <si>
    <t>CHRISTIAN</t>
  </si>
  <si>
    <t>RICHLAND</t>
  </si>
  <si>
    <t>CONTRA COSTA</t>
  </si>
  <si>
    <t>NEWTON</t>
  </si>
  <si>
    <t>BARREN</t>
  </si>
  <si>
    <t>MARIN</t>
  </si>
  <si>
    <t>ANDREW</t>
  </si>
  <si>
    <t>BUCKS</t>
  </si>
  <si>
    <t>GUTHRIE</t>
  </si>
  <si>
    <t>CRAVEN</t>
  </si>
  <si>
    <t>KAUFMAN</t>
  </si>
  <si>
    <t>PLYMOUTH</t>
  </si>
  <si>
    <t>GWINNETT</t>
  </si>
  <si>
    <t>BRONX</t>
  </si>
  <si>
    <t>kihei</t>
  </si>
  <si>
    <t>Walterboro</t>
  </si>
  <si>
    <t>hudson</t>
  </si>
  <si>
    <t>LEWIS CENTER</t>
  </si>
  <si>
    <t>stephenville</t>
  </si>
  <si>
    <t>zephyrhills</t>
  </si>
  <si>
    <t>sauk rapids</t>
  </si>
  <si>
    <t>angleton</t>
  </si>
  <si>
    <t>San Antonio</t>
  </si>
  <si>
    <t>Sturtevant</t>
  </si>
  <si>
    <t>CLAYPOOL</t>
  </si>
  <si>
    <t>Denham Springs</t>
  </si>
  <si>
    <t>live oak</t>
  </si>
  <si>
    <t>NORFOLK</t>
  </si>
  <si>
    <t>Ann Arbor</t>
  </si>
  <si>
    <t>Avon</t>
  </si>
  <si>
    <t>Woodruff</t>
  </si>
  <si>
    <t>wayne</t>
  </si>
  <si>
    <t>fleetwood</t>
  </si>
  <si>
    <t>euclid</t>
  </si>
  <si>
    <t>Yazoo City</t>
  </si>
  <si>
    <t>North Liberty</t>
  </si>
  <si>
    <t>Aurora</t>
  </si>
  <si>
    <t>Baltimore</t>
  </si>
  <si>
    <t>philadelphia</t>
  </si>
  <si>
    <t>DOVER</t>
  </si>
  <si>
    <t>Midland Park</t>
  </si>
  <si>
    <t>Spotsylvania</t>
  </si>
  <si>
    <t>Camden</t>
  </si>
  <si>
    <t>inverness</t>
  </si>
  <si>
    <t>PRINCETON</t>
  </si>
  <si>
    <t>Macomb</t>
  </si>
  <si>
    <t>APO</t>
  </si>
  <si>
    <t>Oldsmar</t>
  </si>
  <si>
    <t>AMARILLO</t>
  </si>
  <si>
    <t>wetumpka</t>
  </si>
  <si>
    <t>SOUTH CHEEKTOWAGA</t>
  </si>
  <si>
    <t>North Charleston</t>
  </si>
  <si>
    <t>WINCHESTER</t>
  </si>
  <si>
    <t>Moultrie</t>
  </si>
  <si>
    <t>Big Spring</t>
  </si>
  <si>
    <t>Choctaw</t>
  </si>
  <si>
    <t>Macon</t>
  </si>
  <si>
    <t>Springfield</t>
  </si>
  <si>
    <t>GRANTS PASS</t>
  </si>
  <si>
    <t>Rio Vista</t>
  </si>
  <si>
    <t>Lowell</t>
  </si>
  <si>
    <t>WELLSTON</t>
  </si>
  <si>
    <t>Del Rio</t>
  </si>
  <si>
    <t>BROWNSVILLE</t>
  </si>
  <si>
    <t>KISSIMMEE</t>
  </si>
  <si>
    <t>georgetown</t>
  </si>
  <si>
    <t>Pittsburgh</t>
  </si>
  <si>
    <t>chesapeake</t>
  </si>
  <si>
    <t>Raymond</t>
  </si>
  <si>
    <t>Crossville</t>
  </si>
  <si>
    <t>FAYETTEVILLE</t>
  </si>
  <si>
    <t>Olean</t>
  </si>
  <si>
    <t>Chittenango</t>
  </si>
  <si>
    <t>murphy</t>
  </si>
  <si>
    <t>Davenport</t>
  </si>
  <si>
    <t>Houston</t>
  </si>
  <si>
    <t>Ste Anne</t>
  </si>
  <si>
    <t>Henderson</t>
  </si>
  <si>
    <t>Dawson</t>
  </si>
  <si>
    <t>carthage</t>
  </si>
  <si>
    <t>Orrington</t>
  </si>
  <si>
    <t>New York</t>
  </si>
  <si>
    <t>altoona</t>
  </si>
  <si>
    <t>LARAMIE</t>
  </si>
  <si>
    <t>theresa</t>
  </si>
  <si>
    <t>gary</t>
  </si>
  <si>
    <t>Hollidaysburg</t>
  </si>
  <si>
    <t>SEBRING</t>
  </si>
  <si>
    <t>sTOCKTON</t>
  </si>
  <si>
    <t>charlotte</t>
  </si>
  <si>
    <t>Roseville</t>
  </si>
  <si>
    <t>Evergreen</t>
  </si>
  <si>
    <t>Rapid City</t>
  </si>
  <si>
    <t>Montgomery</t>
  </si>
  <si>
    <t>WYOMING</t>
  </si>
  <si>
    <t>Fairview</t>
  </si>
  <si>
    <t>latrobe</t>
  </si>
  <si>
    <t>Shirley</t>
  </si>
  <si>
    <t>Conroe</t>
  </si>
  <si>
    <t>hacienda heights</t>
  </si>
  <si>
    <t>PORTSMOUTH</t>
  </si>
  <si>
    <t>Cameron</t>
  </si>
  <si>
    <t>Boardman</t>
  </si>
  <si>
    <t>Kissimmee</t>
  </si>
  <si>
    <t>SOUTH PADRE ISLAND</t>
  </si>
  <si>
    <t>Dublin</t>
  </si>
  <si>
    <t>Powder Springs</t>
  </si>
  <si>
    <t>Noblesville</t>
  </si>
  <si>
    <t>KAYCEE</t>
  </si>
  <si>
    <t>Melbourne</t>
  </si>
  <si>
    <t>Hosmer</t>
  </si>
  <si>
    <t>Raleigh</t>
  </si>
  <si>
    <t>Garland</t>
  </si>
  <si>
    <t>auburn</t>
  </si>
  <si>
    <t>Media</t>
  </si>
  <si>
    <t>Gulf Breeze</t>
  </si>
  <si>
    <t>tulsa</t>
  </si>
  <si>
    <t>Oakford</t>
  </si>
  <si>
    <t>wells</t>
  </si>
  <si>
    <t>sussex</t>
  </si>
  <si>
    <t>decatur</t>
  </si>
  <si>
    <t>burbank</t>
  </si>
  <si>
    <t>Kincaid</t>
  </si>
  <si>
    <t>irmo</t>
  </si>
  <si>
    <t>Richmond</t>
  </si>
  <si>
    <t>Covington</t>
  </si>
  <si>
    <t>LAMB</t>
  </si>
  <si>
    <t>Greenbrae</t>
  </si>
  <si>
    <t>reno</t>
  </si>
  <si>
    <t>Savannah</t>
  </si>
  <si>
    <t>Palm Harbor</t>
  </si>
  <si>
    <t>FAIRLESS HILLS</t>
  </si>
  <si>
    <t>panora</t>
  </si>
  <si>
    <t>havelock</t>
  </si>
  <si>
    <t>Forney</t>
  </si>
  <si>
    <t>WEST MIDDLESEX</t>
  </si>
  <si>
    <t>BIG SANDY</t>
  </si>
  <si>
    <t>Bridgewater</t>
  </si>
  <si>
    <t>Lawrenceville</t>
  </si>
  <si>
    <t>96753</t>
  </si>
  <si>
    <t>29488</t>
  </si>
  <si>
    <t>03051</t>
  </si>
  <si>
    <t>43035</t>
  </si>
  <si>
    <t>76401</t>
  </si>
  <si>
    <t>33540</t>
  </si>
  <si>
    <t>56379</t>
  </si>
  <si>
    <t>77515</t>
  </si>
  <si>
    <t>78250</t>
  </si>
  <si>
    <t>53177</t>
  </si>
  <si>
    <t>85532</t>
  </si>
  <si>
    <t>30157</t>
  </si>
  <si>
    <t>70726</t>
  </si>
  <si>
    <t>32060</t>
  </si>
  <si>
    <t>23505</t>
  </si>
  <si>
    <t>48104</t>
  </si>
  <si>
    <t>46123</t>
  </si>
  <si>
    <t>29388</t>
  </si>
  <si>
    <t>25570</t>
  </si>
  <si>
    <t>28626</t>
  </si>
  <si>
    <t>44117</t>
  </si>
  <si>
    <t>39194</t>
  </si>
  <si>
    <t>52317</t>
  </si>
  <si>
    <t>80014</t>
  </si>
  <si>
    <t>21218</t>
  </si>
  <si>
    <t>19125</t>
  </si>
  <si>
    <t>03820</t>
  </si>
  <si>
    <t>10009</t>
  </si>
  <si>
    <t>07432</t>
  </si>
  <si>
    <t>22551</t>
  </si>
  <si>
    <t>08104</t>
  </si>
  <si>
    <t>34450</t>
  </si>
  <si>
    <t>24740</t>
  </si>
  <si>
    <t>61455</t>
  </si>
  <si>
    <t>09067</t>
  </si>
  <si>
    <t>34677</t>
  </si>
  <si>
    <t>79102</t>
  </si>
  <si>
    <t>36092</t>
  </si>
  <si>
    <t>14227</t>
  </si>
  <si>
    <t>29418</t>
  </si>
  <si>
    <t>22601</t>
  </si>
  <si>
    <t>31788</t>
  </si>
  <si>
    <t>79720</t>
  </si>
  <si>
    <t>73020</t>
  </si>
  <si>
    <t>31206</t>
  </si>
  <si>
    <t>70462</t>
  </si>
  <si>
    <t>97527</t>
  </si>
  <si>
    <t>94571</t>
  </si>
  <si>
    <t>46356</t>
  </si>
  <si>
    <t>49689-9418</t>
  </si>
  <si>
    <t>78840</t>
  </si>
  <si>
    <t>78521</t>
  </si>
  <si>
    <t>34741</t>
  </si>
  <si>
    <t>61846</t>
  </si>
  <si>
    <t>15212</t>
  </si>
  <si>
    <t>23325</t>
  </si>
  <si>
    <t>39154</t>
  </si>
  <si>
    <t>38571</t>
  </si>
  <si>
    <t>72703</t>
  </si>
  <si>
    <t>14760</t>
  </si>
  <si>
    <t>13037</t>
  </si>
  <si>
    <t>28906</t>
  </si>
  <si>
    <t>52804</t>
  </si>
  <si>
    <t>77095</t>
  </si>
  <si>
    <t>R5H 1R1</t>
  </si>
  <si>
    <t>38340</t>
  </si>
  <si>
    <t>39842</t>
  </si>
  <si>
    <t>64836</t>
  </si>
  <si>
    <t>04474</t>
  </si>
  <si>
    <t>10280</t>
  </si>
  <si>
    <t>16601</t>
  </si>
  <si>
    <t>82070</t>
  </si>
  <si>
    <t>53091</t>
  </si>
  <si>
    <t>46408</t>
  </si>
  <si>
    <t>16648</t>
  </si>
  <si>
    <t>33872</t>
  </si>
  <si>
    <t>95267</t>
  </si>
  <si>
    <t>28212</t>
  </si>
  <si>
    <t>95678</t>
  </si>
  <si>
    <t>80439</t>
  </si>
  <si>
    <t>57702</t>
  </si>
  <si>
    <t>77356</t>
  </si>
  <si>
    <t>45231</t>
  </si>
  <si>
    <t>16415</t>
  </si>
  <si>
    <t>15650</t>
  </si>
  <si>
    <t>20002</t>
  </si>
  <si>
    <t>11967</t>
  </si>
  <si>
    <t>77385</t>
  </si>
  <si>
    <t>91745</t>
  </si>
  <si>
    <t>03801</t>
  </si>
  <si>
    <t>28326</t>
  </si>
  <si>
    <t>44512</t>
  </si>
  <si>
    <t>78597</t>
  </si>
  <si>
    <t>43017</t>
  </si>
  <si>
    <t>30127</t>
  </si>
  <si>
    <t>46060</t>
  </si>
  <si>
    <t>82639</t>
  </si>
  <si>
    <t>32935</t>
  </si>
  <si>
    <t>57448</t>
  </si>
  <si>
    <t>27610</t>
  </si>
  <si>
    <t>75040</t>
  </si>
  <si>
    <t>13021</t>
  </si>
  <si>
    <t>19063</t>
  </si>
  <si>
    <t>32563</t>
  </si>
  <si>
    <t>74133</t>
  </si>
  <si>
    <t>62673</t>
  </si>
  <si>
    <t>49894</t>
  </si>
  <si>
    <t>53089</t>
  </si>
  <si>
    <t>30034</t>
  </si>
  <si>
    <t>91505</t>
  </si>
  <si>
    <t>62540</t>
  </si>
  <si>
    <t>29063</t>
  </si>
  <si>
    <t>94806</t>
  </si>
  <si>
    <t>30016</t>
  </si>
  <si>
    <t>42141</t>
  </si>
  <si>
    <t>94904</t>
  </si>
  <si>
    <t>89519</t>
  </si>
  <si>
    <t>64485</t>
  </si>
  <si>
    <t>34683</t>
  </si>
  <si>
    <t>19030</t>
  </si>
  <si>
    <t>50216</t>
  </si>
  <si>
    <t>28532</t>
  </si>
  <si>
    <t>75126</t>
  </si>
  <si>
    <t>16159</t>
  </si>
  <si>
    <t>38221</t>
  </si>
  <si>
    <t>02324</t>
  </si>
  <si>
    <t>30043</t>
  </si>
  <si>
    <t>10459</t>
  </si>
  <si>
    <t>C</t>
  </si>
  <si>
    <t>V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</si>
</sst>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0%;\(0%\)"/>
    <numFmt numFmtId="168" formatCode="&quot;$&quot;* #,##0.00;&quot;$&quot;* \(#,##0.00\)"/>
    <numFmt numFmtId="169" formatCode="mmm\-yy&quot; Tax&quot;"/>
    <numFmt numFmtId="170" formatCode="mmm\-yy&quot; Agency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15" fontId="2" fillId="0" borderId="0" xfId="0" applyNumberFormat="1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0" xfId="0" applyNumberFormat="1" applyFont="1" applyAlignment="1">
      <alignment wrapText="1"/>
    </xf>
    <xf numFmtId="0" fontId="2" fillId="0" borderId="0" xfId="0" applyFont="1" applyFill="1"/>
    <xf numFmtId="0" fontId="2" fillId="0" borderId="0" xfId="0" applyNumberFormat="1" applyFont="1"/>
    <xf numFmtId="44" fontId="2" fillId="0" borderId="0" xfId="2" applyFont="1"/>
    <xf numFmtId="44" fontId="2" fillId="0" borderId="0" xfId="2" applyFont="1" applyAlignment="1">
      <alignment horizontal="center"/>
    </xf>
    <xf numFmtId="10" fontId="2" fillId="0" borderId="0" xfId="3" applyNumberFormat="1" applyFont="1"/>
    <xf numFmtId="164" fontId="3" fillId="0" borderId="1" xfId="1" applyNumberFormat="1" applyFont="1" applyBorder="1" applyAlignment="1">
      <alignment wrapText="1"/>
    </xf>
    <xf numFmtId="44" fontId="2" fillId="0" borderId="0" xfId="2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44" fontId="3" fillId="0" borderId="0" xfId="2" applyFont="1" applyAlignment="1">
      <alignment wrapText="1"/>
    </xf>
    <xf numFmtId="165" fontId="2" fillId="0" borderId="0" xfId="0" applyNumberFormat="1" applyFont="1" applyAlignment="1">
      <alignment horizontal="center"/>
    </xf>
    <xf numFmtId="0" fontId="3" fillId="0" borderId="4" xfId="0" applyFont="1" applyFill="1" applyBorder="1" applyAlignment="1">
      <alignment horizontal="left" wrapText="1"/>
    </xf>
    <xf numFmtId="15" fontId="3" fillId="0" borderId="2" xfId="0" applyNumberFormat="1" applyFont="1" applyBorder="1" applyAlignment="1">
      <alignment horizontal="left" wrapText="1"/>
    </xf>
    <xf numFmtId="44" fontId="3" fillId="0" borderId="2" xfId="2" applyFont="1" applyBorder="1" applyAlignment="1">
      <alignment horizontal="left" wrapText="1"/>
    </xf>
    <xf numFmtId="44" fontId="2" fillId="0" borderId="0" xfId="2" applyFont="1" applyAlignment="1">
      <alignment horizontal="center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8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9" fontId="2" fillId="0" borderId="0" xfId="0" applyNumberFormat="1" applyFont="1" applyFill="1" applyAlignment="1">
      <alignment horizontal="left"/>
    </xf>
    <xf numFmtId="170" fontId="2" fillId="0" borderId="0" xfId="0" applyNumberFormat="1" applyFont="1" applyFill="1" applyAlignment="1">
      <alignment horizontal="left"/>
    </xf>
    <xf numFmtId="0" fontId="2" fillId="0" borderId="0" xfId="2" applyNumberFormat="1" applyFont="1"/>
    <xf numFmtId="165" fontId="2" fillId="0" borderId="0" xfId="0" applyNumberFormat="1" applyFont="1" applyFill="1" applyBorder="1" applyAlignment="1">
      <alignment horizontal="left"/>
    </xf>
    <xf numFmtId="49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0" xfId="0" applyFont="1" applyFill="1" applyAlignment="1"/>
    <xf numFmtId="172" fontId="3" fillId="0" borderId="0" xfId="4" applyNumberFormat="1" applyFont="1" applyAlignment="1">
      <alignment horizontal="left"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2" fillId="0" borderId="0" xfId="4" applyNumberFormat="1" applyFont="1" applyFill="1"/>
    <xf numFmtId="172" fontId="3" fillId="0" borderId="1" xfId="4" applyNumberFormat="1" applyFont="1" applyBorder="1" applyAlignment="1">
      <alignment wrapText="1"/>
    </xf>
    <xf numFmtId="171" fontId="2" fillId="0" borderId="0" xfId="0" applyNumberFormat="1" applyFont="1" applyFill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R323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19.28515625" style="3" customWidth="1"/>
    <col min="2" max="2" width="9" style="16" customWidth="1"/>
    <col min="3" max="3" width="11.7109375" style="3" customWidth="1"/>
    <col min="4" max="4" width="16.42578125" style="3" bestFit="1" customWidth="1"/>
    <col min="5" max="5" width="10" style="3" bestFit="1" customWidth="1"/>
    <col min="6" max="6" width="9.7109375" style="3" bestFit="1" customWidth="1"/>
    <col min="7" max="7" width="10" style="3" customWidth="1"/>
    <col min="8" max="8" width="9.42578125" style="3" customWidth="1"/>
    <col min="9" max="9" width="9.7109375" style="3" customWidth="1"/>
    <col min="10" max="10" width="9.5703125" style="3" customWidth="1"/>
    <col min="11" max="11" width="14.140625" style="3" bestFit="1" customWidth="1"/>
    <col min="12" max="12" width="12" style="3" customWidth="1"/>
    <col min="13" max="13" width="13.28515625" style="3" customWidth="1"/>
    <col min="14" max="14" width="32.42578125" style="3" bestFit="1" customWidth="1"/>
    <col min="15" max="15" width="23.28515625" style="3" bestFit="1" customWidth="1"/>
    <col min="16" max="18" width="7" style="3" customWidth="1"/>
    <col min="19" max="19" width="7.28515625" style="3" customWidth="1"/>
    <col min="20" max="20" width="8.5703125" style="3" customWidth="1"/>
    <col min="21" max="21" width="7.5703125" style="3" bestFit="1" customWidth="1"/>
    <col min="22" max="23" width="9.85546875" style="3" customWidth="1"/>
    <col min="24" max="24" width="6.85546875" style="3" customWidth="1"/>
    <col min="25" max="25" width="5.7109375" style="3" customWidth="1"/>
    <col min="26" max="26" width="11.28515625" style="3" customWidth="1"/>
    <col min="27" max="27" width="5.85546875" style="3" customWidth="1"/>
    <col min="28" max="28" width="8.140625" style="3" customWidth="1"/>
    <col min="29" max="29" width="10.42578125" style="3" customWidth="1"/>
    <col min="30" max="30" width="13.140625" style="3" customWidth="1"/>
    <col min="31" max="32" width="13.28515625" style="3" customWidth="1"/>
    <col min="33" max="33" width="7" style="3" customWidth="1"/>
    <col min="34" max="34" width="7.140625" style="3" customWidth="1"/>
    <col min="35" max="35" width="6.5703125" style="3" customWidth="1"/>
    <col min="36" max="36" width="6.42578125" style="3" customWidth="1"/>
    <col min="37" max="37" width="7.28515625" style="3" customWidth="1"/>
    <col min="38" max="38" width="6.140625" style="3" customWidth="1"/>
    <col min="39" max="39" width="6.28515625" style="3" customWidth="1"/>
    <col min="40" max="40" width="6.5703125" style="3" customWidth="1"/>
    <col min="41" max="41" width="6.85546875" style="3" customWidth="1"/>
    <col min="42" max="42" width="12.140625" style="3" customWidth="1"/>
    <col min="43" max="43" width="9.7109375" style="53" customWidth="1"/>
    <col min="44" max="44" width="9.42578125" style="3" customWidth="1"/>
    <col min="45" max="16384" width="13.28515625" style="3"/>
  </cols>
  <sheetData>
    <row r="1" spans="1:44" s="20" customFormat="1" ht="51.75" thickBo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6</v>
      </c>
      <c r="G1" s="19"/>
      <c r="H1" s="19"/>
      <c r="I1" s="19"/>
      <c r="J1" s="19"/>
      <c r="K1" s="19"/>
      <c r="N1" s="19"/>
      <c r="O1" s="19"/>
      <c r="P1" s="19"/>
      <c r="Q1" s="19"/>
      <c r="R1" s="19"/>
      <c r="S1" s="19"/>
      <c r="T1" s="19"/>
      <c r="U1" s="19"/>
      <c r="V1" s="19"/>
      <c r="AQ1" s="51"/>
    </row>
    <row r="2" spans="1:44" s="29" customFormat="1">
      <c r="A2" s="44">
        <f>E2</f>
        <v>41699</v>
      </c>
      <c r="B2" s="56">
        <v>41702</v>
      </c>
      <c r="C2" s="17" t="s">
        <v>10</v>
      </c>
      <c r="D2" s="17" t="s">
        <v>11</v>
      </c>
      <c r="E2" s="18">
        <f>DATE(YEAR(B2),MONTH(B2),1)</f>
        <v>41699</v>
      </c>
      <c r="F2" s="18">
        <f>DATE(YEAR(E2),MONTH(E2)+1,0)</f>
        <v>41729</v>
      </c>
      <c r="G2" s="58"/>
      <c r="H2" s="58"/>
      <c r="I2" s="59"/>
      <c r="J2" s="60"/>
      <c r="K2" s="46"/>
      <c r="AQ2" s="52"/>
    </row>
    <row r="3" spans="1:44" ht="13.5" thickBot="1">
      <c r="AC3" s="48"/>
    </row>
    <row r="4" spans="1:44" s="24" customFormat="1" ht="13.5" hidden="1" thickBot="1">
      <c r="A4" s="24" t="s">
        <v>118</v>
      </c>
      <c r="B4" s="24" t="s">
        <v>108</v>
      </c>
      <c r="C4" s="24" t="s">
        <v>129</v>
      </c>
      <c r="D4" s="24" t="s">
        <v>128</v>
      </c>
      <c r="E4" s="24" t="s">
        <v>109</v>
      </c>
      <c r="F4" s="24" t="s">
        <v>120</v>
      </c>
      <c r="G4" s="24" t="s">
        <v>131</v>
      </c>
      <c r="J4" s="24" t="s">
        <v>121</v>
      </c>
      <c r="K4" s="24" t="s">
        <v>111</v>
      </c>
      <c r="N4" s="24" t="s">
        <v>112</v>
      </c>
      <c r="O4" s="24" t="s">
        <v>113</v>
      </c>
      <c r="S4" s="24" t="s">
        <v>122</v>
      </c>
      <c r="T4" s="24" t="s">
        <v>114</v>
      </c>
      <c r="U4" s="24" t="s">
        <v>115</v>
      </c>
      <c r="Y4" s="24" t="s">
        <v>107</v>
      </c>
      <c r="Z4" s="24" t="s">
        <v>117</v>
      </c>
      <c r="AB4" s="24" t="s">
        <v>116</v>
      </c>
      <c r="AC4" s="24" t="s">
        <v>133</v>
      </c>
      <c r="AF4" s="24" t="s">
        <v>130</v>
      </c>
      <c r="AQ4" s="24" t="s">
        <v>139</v>
      </c>
      <c r="AR4" s="24" t="s">
        <v>132</v>
      </c>
    </row>
    <row r="5" spans="1:44" s="24" customFormat="1" ht="13.5" hidden="1" thickBot="1">
      <c r="A5" s="24">
        <f t="shared" ref="A5:F5" ca="1" si="0">+COLUMN(INDIRECT(A4&amp;"1"))</f>
        <v>10</v>
      </c>
      <c r="B5" s="24">
        <f t="shared" ca="1" si="0"/>
        <v>1</v>
      </c>
      <c r="C5" s="24">
        <f t="shared" ca="1" si="0"/>
        <v>2</v>
      </c>
      <c r="D5" s="24">
        <f t="shared" ca="1" si="0"/>
        <v>4</v>
      </c>
      <c r="E5" s="24">
        <f t="shared" ca="1" si="0"/>
        <v>12</v>
      </c>
      <c r="F5" s="24">
        <f t="shared" ca="1" si="0"/>
        <v>11</v>
      </c>
      <c r="G5" s="24">
        <f ca="1">+COLUMN(INDIRECT(G4&amp;"1"))</f>
        <v>9</v>
      </c>
      <c r="J5" s="24">
        <f ca="1">+COLUMN(INDIRECT(J4&amp;"1"))</f>
        <v>18</v>
      </c>
      <c r="K5" s="24">
        <f ca="1">+COLUMN(INDIRECT(K4&amp;"1"))</f>
        <v>19</v>
      </c>
      <c r="N5" s="24">
        <f ca="1">+COLUMN(INDIRECT(N4&amp;"1"))</f>
        <v>20</v>
      </c>
      <c r="O5" s="24">
        <f ca="1">+COLUMN(INDIRECT(O4&amp;"1"))</f>
        <v>21</v>
      </c>
      <c r="S5" s="24">
        <f ca="1">+COLUMN(INDIRECT(S4&amp;"1"))</f>
        <v>23</v>
      </c>
      <c r="T5" s="24">
        <f ca="1">+COLUMN(INDIRECT(T4&amp;"1"))</f>
        <v>24</v>
      </c>
      <c r="U5" s="24">
        <f ca="1">+COLUMN(INDIRECT(U4&amp;"1"))</f>
        <v>25</v>
      </c>
      <c r="Y5" s="24">
        <f ca="1">+COLUMN(INDIRECT(Y4&amp;"1"))</f>
        <v>13</v>
      </c>
      <c r="Z5" s="24">
        <f ca="1">+COLUMN(INDIRECT(Z4&amp;"1"))</f>
        <v>32</v>
      </c>
      <c r="AB5" s="24">
        <f ca="1">+COLUMN(INDIRECT(AB4&amp;"1"))</f>
        <v>26</v>
      </c>
      <c r="AC5" s="24">
        <f ca="1">+COLUMN(INDIRECT(AC4&amp;"1"))</f>
        <v>44</v>
      </c>
      <c r="AF5" s="24">
        <f ca="1">+COLUMN(INDIRECT(AF4&amp;"1"))</f>
        <v>43</v>
      </c>
      <c r="AQ5" s="24">
        <f ca="1">+COLUMN(INDIRECT(AQ4&amp;"1"))</f>
        <v>81</v>
      </c>
      <c r="AR5" s="24">
        <f ca="1">+COLUMN(INDIRECT(AR4&amp;"1"))</f>
        <v>29</v>
      </c>
    </row>
    <row r="6" spans="1:44" s="22" customFormat="1" ht="51.75" thickBot="1">
      <c r="A6" s="34" t="s">
        <v>119</v>
      </c>
      <c r="B6" s="21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21</v>
      </c>
      <c r="K6" s="21" t="s">
        <v>22</v>
      </c>
      <c r="L6" s="21" t="s">
        <v>23</v>
      </c>
      <c r="M6" s="21" t="s">
        <v>24</v>
      </c>
      <c r="N6" s="21" t="s">
        <v>25</v>
      </c>
      <c r="O6" s="21" t="s">
        <v>26</v>
      </c>
      <c r="P6" s="21" t="s">
        <v>27</v>
      </c>
      <c r="Q6" s="21" t="s">
        <v>28</v>
      </c>
      <c r="R6" s="21" t="s">
        <v>29</v>
      </c>
      <c r="S6" s="21" t="s">
        <v>30</v>
      </c>
      <c r="T6" s="21" t="s">
        <v>31</v>
      </c>
      <c r="U6" s="21" t="s">
        <v>32</v>
      </c>
      <c r="V6" s="21" t="s">
        <v>33</v>
      </c>
      <c r="W6" s="21" t="s">
        <v>34</v>
      </c>
      <c r="X6" s="21" t="s">
        <v>8</v>
      </c>
      <c r="Y6" s="21" t="s">
        <v>9</v>
      </c>
      <c r="Z6" s="42" t="s">
        <v>35</v>
      </c>
      <c r="AA6" s="21" t="s">
        <v>36</v>
      </c>
      <c r="AB6" s="21" t="s">
        <v>37</v>
      </c>
      <c r="AC6" s="21" t="s">
        <v>38</v>
      </c>
      <c r="AD6" s="21" t="s">
        <v>39</v>
      </c>
      <c r="AE6" s="21" t="s">
        <v>40</v>
      </c>
      <c r="AF6" s="21" t="s">
        <v>41</v>
      </c>
      <c r="AG6" s="21" t="s">
        <v>42</v>
      </c>
      <c r="AH6" s="21" t="s">
        <v>43</v>
      </c>
      <c r="AI6" s="21" t="s">
        <v>44</v>
      </c>
      <c r="AJ6" s="21" t="s">
        <v>45</v>
      </c>
      <c r="AK6" s="21" t="s">
        <v>46</v>
      </c>
      <c r="AL6" s="21" t="s">
        <v>47</v>
      </c>
      <c r="AM6" s="21" t="s">
        <v>48</v>
      </c>
      <c r="AN6" s="21" t="s">
        <v>49</v>
      </c>
      <c r="AO6" s="21" t="s">
        <v>50</v>
      </c>
      <c r="AP6" s="21" t="s">
        <v>51</v>
      </c>
      <c r="AQ6" s="21" t="s">
        <v>136</v>
      </c>
      <c r="AR6" s="57" t="s">
        <v>138</v>
      </c>
    </row>
    <row r="7" spans="1:44" s="22" customFormat="1">
      <c r="A7" s="9" t="s">
        <v>140</v>
      </c>
      <c r="B7" s="17">
        <v>202</v>
      </c>
      <c r="C7" s="9" t="s">
        <v>141</v>
      </c>
      <c r="D7" s="9" t="s">
        <v>157</v>
      </c>
      <c r="E7" s="30">
        <v>41709</v>
      </c>
      <c r="F7" s="9" t="s">
        <v>170</v>
      </c>
      <c r="G7" s="9" t="s">
        <v>485</v>
      </c>
      <c r="H7" s="23"/>
      <c r="I7" s="23"/>
      <c r="J7" s="9" t="s">
        <v>487</v>
      </c>
      <c r="K7" s="9" t="s">
        <v>488</v>
      </c>
      <c r="L7" s="23"/>
      <c r="M7" s="23"/>
      <c r="N7" s="9" t="s">
        <v>661</v>
      </c>
      <c r="O7" s="9" t="s">
        <v>830</v>
      </c>
      <c r="P7" s="23"/>
      <c r="Q7" s="23"/>
      <c r="R7" s="9"/>
      <c r="S7" s="9">
        <v>1</v>
      </c>
      <c r="T7" s="9">
        <v>0</v>
      </c>
      <c r="U7" s="9">
        <v>1</v>
      </c>
      <c r="V7" s="11"/>
      <c r="W7" s="11"/>
      <c r="X7" s="47">
        <f t="shared" ref="X7:X71" si="1">+$I$2</f>
        <v>0</v>
      </c>
      <c r="Y7" s="9" t="s">
        <v>954</v>
      </c>
      <c r="Z7" s="9">
        <v>0</v>
      </c>
      <c r="AA7" s="45">
        <v>41</v>
      </c>
      <c r="AB7" s="9" t="s">
        <v>12</v>
      </c>
      <c r="AC7" s="39">
        <v>0.3</v>
      </c>
      <c r="AD7" s="38">
        <f>IF(AF7="",0,AF7+AE7)</f>
        <v>0</v>
      </c>
      <c r="AE7" s="38">
        <f>IF(T7=0,0,-1*AF7)</f>
        <v>0</v>
      </c>
      <c r="AF7" s="38">
        <v>0</v>
      </c>
      <c r="AG7" s="23"/>
      <c r="AH7" s="23"/>
      <c r="AI7" s="23"/>
      <c r="AJ7" s="23"/>
      <c r="AK7" s="23"/>
      <c r="AL7" s="23"/>
      <c r="AM7" s="23"/>
      <c r="AN7" s="23"/>
      <c r="AO7" s="23"/>
      <c r="AP7" s="38">
        <f>+AF7</f>
        <v>0</v>
      </c>
      <c r="AQ7" s="54">
        <v>1</v>
      </c>
      <c r="AR7" s="54">
        <v>0</v>
      </c>
    </row>
    <row r="8" spans="1:44" s="22" customFormat="1">
      <c r="A8" s="9" t="s">
        <v>140</v>
      </c>
      <c r="B8" s="17">
        <v>203</v>
      </c>
      <c r="C8" s="9" t="s">
        <v>142</v>
      </c>
      <c r="D8" s="9" t="s">
        <v>158</v>
      </c>
      <c r="E8" s="30">
        <v>41710</v>
      </c>
      <c r="F8" s="9" t="s">
        <v>171</v>
      </c>
      <c r="G8" s="9" t="s">
        <v>485</v>
      </c>
      <c r="H8" s="23"/>
      <c r="I8" s="23"/>
      <c r="J8" s="9" t="s">
        <v>487</v>
      </c>
      <c r="K8" s="9" t="s">
        <v>489</v>
      </c>
      <c r="L8" s="23"/>
      <c r="M8" s="23"/>
      <c r="N8" s="9" t="s">
        <v>662</v>
      </c>
      <c r="O8" s="9" t="s">
        <v>831</v>
      </c>
      <c r="P8" s="23"/>
      <c r="Q8" s="23"/>
      <c r="R8" s="9"/>
      <c r="S8" s="9">
        <v>1</v>
      </c>
      <c r="T8" s="9">
        <v>0</v>
      </c>
      <c r="U8" s="9">
        <v>1</v>
      </c>
      <c r="V8" s="11"/>
      <c r="W8" s="11"/>
      <c r="X8" s="47">
        <f t="shared" si="1"/>
        <v>0</v>
      </c>
      <c r="Y8" s="9" t="s">
        <v>954</v>
      </c>
      <c r="Z8" s="9">
        <v>9.64</v>
      </c>
      <c r="AA8" s="45">
        <v>41</v>
      </c>
      <c r="AB8" s="9" t="s">
        <v>12</v>
      </c>
      <c r="AC8" s="39">
        <v>0.3</v>
      </c>
      <c r="AD8" s="38">
        <f t="shared" ref="AD8:AD71" si="2">IF(AF8="",0,AF8+AE8)</f>
        <v>6.99</v>
      </c>
      <c r="AE8" s="38">
        <f t="shared" ref="AE8:AE71" si="3">IF(T8=0,0,-1*AF8)</f>
        <v>0</v>
      </c>
      <c r="AF8" s="38">
        <v>6.99</v>
      </c>
      <c r="AG8" s="23"/>
      <c r="AH8" s="23"/>
      <c r="AI8" s="23"/>
      <c r="AJ8" s="23"/>
      <c r="AK8" s="23"/>
      <c r="AL8" s="23"/>
      <c r="AM8" s="23"/>
      <c r="AN8" s="23"/>
      <c r="AO8" s="23"/>
      <c r="AP8" s="38">
        <f t="shared" ref="AP8:AP71" si="4">+AF8</f>
        <v>6.99</v>
      </c>
      <c r="AQ8" s="54">
        <v>1</v>
      </c>
      <c r="AR8" s="54">
        <v>9.99</v>
      </c>
    </row>
    <row r="9" spans="1:44" s="22" customFormat="1">
      <c r="A9" s="9" t="s">
        <v>140</v>
      </c>
      <c r="B9" s="17">
        <v>511</v>
      </c>
      <c r="C9" s="9" t="s">
        <v>143</v>
      </c>
      <c r="D9" s="9" t="s">
        <v>159</v>
      </c>
      <c r="E9" s="30">
        <v>41710</v>
      </c>
      <c r="F9" s="9" t="s">
        <v>172</v>
      </c>
      <c r="G9" s="9" t="s">
        <v>485</v>
      </c>
      <c r="H9" s="23"/>
      <c r="I9" s="23"/>
      <c r="J9" s="9" t="s">
        <v>487</v>
      </c>
      <c r="K9" s="9" t="s">
        <v>490</v>
      </c>
      <c r="L9" s="23"/>
      <c r="M9" s="23"/>
      <c r="N9" s="9" t="s">
        <v>663</v>
      </c>
      <c r="O9" s="9" t="s">
        <v>832</v>
      </c>
      <c r="P9" s="23"/>
      <c r="Q9" s="23"/>
      <c r="R9" s="9"/>
      <c r="S9" s="9">
        <v>1</v>
      </c>
      <c r="T9" s="9">
        <v>0</v>
      </c>
      <c r="U9" s="9">
        <v>1</v>
      </c>
      <c r="V9" s="11"/>
      <c r="W9" s="11"/>
      <c r="X9" s="47">
        <f t="shared" si="1"/>
        <v>0</v>
      </c>
      <c r="Y9" s="9" t="s">
        <v>954</v>
      </c>
      <c r="Z9" s="9">
        <v>0</v>
      </c>
      <c r="AA9" s="45">
        <v>41</v>
      </c>
      <c r="AB9" s="9" t="s">
        <v>12</v>
      </c>
      <c r="AC9" s="39">
        <v>0.3</v>
      </c>
      <c r="AD9" s="38">
        <f t="shared" si="2"/>
        <v>0</v>
      </c>
      <c r="AE9" s="38">
        <f t="shared" si="3"/>
        <v>0</v>
      </c>
      <c r="AF9" s="38">
        <v>0</v>
      </c>
      <c r="AG9" s="23"/>
      <c r="AH9" s="23"/>
      <c r="AI9" s="23"/>
      <c r="AJ9" s="23"/>
      <c r="AK9" s="23"/>
      <c r="AL9" s="23"/>
      <c r="AM9" s="23"/>
      <c r="AN9" s="23"/>
      <c r="AO9" s="23"/>
      <c r="AP9" s="38">
        <f t="shared" si="4"/>
        <v>0</v>
      </c>
      <c r="AQ9" s="54">
        <v>1</v>
      </c>
      <c r="AR9" s="54">
        <v>0</v>
      </c>
    </row>
    <row r="10" spans="1:44" s="22" customFormat="1">
      <c r="A10" s="9" t="s">
        <v>140</v>
      </c>
      <c r="B10" s="17">
        <v>514</v>
      </c>
      <c r="C10" s="9" t="s">
        <v>143</v>
      </c>
      <c r="D10" s="9" t="s">
        <v>159</v>
      </c>
      <c r="E10" s="30">
        <v>41724</v>
      </c>
      <c r="F10" s="9" t="s">
        <v>173</v>
      </c>
      <c r="G10" s="9" t="s">
        <v>485</v>
      </c>
      <c r="H10" s="23"/>
      <c r="I10" s="23"/>
      <c r="J10" s="9" t="s">
        <v>487</v>
      </c>
      <c r="K10" s="9" t="s">
        <v>491</v>
      </c>
      <c r="L10" s="23"/>
      <c r="M10" s="23"/>
      <c r="N10" s="9" t="s">
        <v>664</v>
      </c>
      <c r="O10" s="9" t="s">
        <v>833</v>
      </c>
      <c r="P10" s="23"/>
      <c r="Q10" s="23"/>
      <c r="R10" s="9"/>
      <c r="S10" s="9">
        <v>1</v>
      </c>
      <c r="T10" s="9">
        <v>0</v>
      </c>
      <c r="U10" s="9">
        <v>1</v>
      </c>
      <c r="V10" s="11"/>
      <c r="W10" s="11"/>
      <c r="X10" s="47">
        <f t="shared" si="1"/>
        <v>0</v>
      </c>
      <c r="Y10" s="9" t="s">
        <v>954</v>
      </c>
      <c r="Z10" s="9">
        <v>0</v>
      </c>
      <c r="AA10" s="45">
        <v>41</v>
      </c>
      <c r="AB10" s="9" t="s">
        <v>12</v>
      </c>
      <c r="AC10" s="39">
        <v>0.3</v>
      </c>
      <c r="AD10" s="38">
        <f t="shared" si="2"/>
        <v>0</v>
      </c>
      <c r="AE10" s="38">
        <f t="shared" si="3"/>
        <v>0</v>
      </c>
      <c r="AF10" s="38">
        <v>0</v>
      </c>
      <c r="AG10" s="23"/>
      <c r="AH10" s="23"/>
      <c r="AI10" s="23"/>
      <c r="AJ10" s="23"/>
      <c r="AK10" s="23"/>
      <c r="AL10" s="23"/>
      <c r="AM10" s="23"/>
      <c r="AN10" s="23"/>
      <c r="AO10" s="23"/>
      <c r="AP10" s="38">
        <f t="shared" si="4"/>
        <v>0</v>
      </c>
      <c r="AQ10" s="54">
        <v>1</v>
      </c>
      <c r="AR10" s="54">
        <v>0</v>
      </c>
    </row>
    <row r="11" spans="1:44" s="22" customFormat="1">
      <c r="A11" s="9" t="s">
        <v>140</v>
      </c>
      <c r="B11" s="17">
        <v>539</v>
      </c>
      <c r="C11" s="9" t="s">
        <v>141</v>
      </c>
      <c r="D11" s="9" t="s">
        <v>157</v>
      </c>
      <c r="E11" s="30">
        <v>41722</v>
      </c>
      <c r="F11" s="9" t="s">
        <v>174</v>
      </c>
      <c r="G11" s="9" t="s">
        <v>485</v>
      </c>
      <c r="H11" s="23"/>
      <c r="I11" s="23"/>
      <c r="J11" s="9" t="s">
        <v>487</v>
      </c>
      <c r="K11" s="9" t="s">
        <v>492</v>
      </c>
      <c r="L11" s="23"/>
      <c r="M11" s="23"/>
      <c r="N11" s="9" t="s">
        <v>665</v>
      </c>
      <c r="O11" s="9" t="s">
        <v>834</v>
      </c>
      <c r="P11" s="23"/>
      <c r="Q11" s="23"/>
      <c r="R11" s="9"/>
      <c r="S11" s="9">
        <v>1</v>
      </c>
      <c r="T11" s="9">
        <v>0</v>
      </c>
      <c r="U11" s="9">
        <v>1</v>
      </c>
      <c r="V11" s="11"/>
      <c r="W11" s="11"/>
      <c r="X11" s="47">
        <f t="shared" si="1"/>
        <v>0</v>
      </c>
      <c r="Y11" s="9" t="s">
        <v>954</v>
      </c>
      <c r="Z11" s="9">
        <v>9.64</v>
      </c>
      <c r="AA11" s="45">
        <v>41</v>
      </c>
      <c r="AB11" s="9" t="s">
        <v>12</v>
      </c>
      <c r="AC11" s="39">
        <v>0.3</v>
      </c>
      <c r="AD11" s="38">
        <f t="shared" si="2"/>
        <v>6.99</v>
      </c>
      <c r="AE11" s="38">
        <f t="shared" si="3"/>
        <v>0</v>
      </c>
      <c r="AF11" s="38">
        <v>6.99</v>
      </c>
      <c r="AG11" s="23"/>
      <c r="AH11" s="23"/>
      <c r="AI11" s="23"/>
      <c r="AJ11" s="23"/>
      <c r="AK11" s="23"/>
      <c r="AL11" s="23"/>
      <c r="AM11" s="23"/>
      <c r="AN11" s="23"/>
      <c r="AO11" s="23"/>
      <c r="AP11" s="38">
        <f t="shared" si="4"/>
        <v>6.99</v>
      </c>
      <c r="AQ11" s="54">
        <v>1</v>
      </c>
      <c r="AR11" s="54">
        <v>9.99</v>
      </c>
    </row>
    <row r="12" spans="1:44" s="22" customFormat="1">
      <c r="A12" s="9" t="s">
        <v>140</v>
      </c>
      <c r="B12" s="17">
        <v>754</v>
      </c>
      <c r="C12" s="9" t="s">
        <v>143</v>
      </c>
      <c r="D12" s="9" t="s">
        <v>159</v>
      </c>
      <c r="E12" s="30">
        <v>41709</v>
      </c>
      <c r="F12" s="9" t="s">
        <v>175</v>
      </c>
      <c r="G12" s="9" t="s">
        <v>485</v>
      </c>
      <c r="H12" s="23"/>
      <c r="I12" s="23"/>
      <c r="J12" s="9" t="s">
        <v>487</v>
      </c>
      <c r="K12" s="9" t="s">
        <v>493</v>
      </c>
      <c r="L12" s="23"/>
      <c r="M12" s="23"/>
      <c r="N12" s="9" t="s">
        <v>666</v>
      </c>
      <c r="O12" s="9" t="s">
        <v>835</v>
      </c>
      <c r="P12" s="23"/>
      <c r="Q12" s="23"/>
      <c r="R12" s="9"/>
      <c r="S12" s="9">
        <v>1</v>
      </c>
      <c r="T12" s="9">
        <v>0</v>
      </c>
      <c r="U12" s="9">
        <v>1</v>
      </c>
      <c r="V12" s="11"/>
      <c r="W12" s="11"/>
      <c r="X12" s="47">
        <f t="shared" si="1"/>
        <v>0</v>
      </c>
      <c r="Y12" s="9" t="s">
        <v>954</v>
      </c>
      <c r="Z12" s="9">
        <v>0</v>
      </c>
      <c r="AA12" s="45">
        <v>41</v>
      </c>
      <c r="AB12" s="9" t="s">
        <v>12</v>
      </c>
      <c r="AC12" s="39">
        <v>0.3</v>
      </c>
      <c r="AD12" s="38">
        <f t="shared" si="2"/>
        <v>0</v>
      </c>
      <c r="AE12" s="38">
        <f t="shared" si="3"/>
        <v>0</v>
      </c>
      <c r="AF12" s="38">
        <v>0</v>
      </c>
      <c r="AG12" s="23"/>
      <c r="AH12" s="23"/>
      <c r="AI12" s="23"/>
      <c r="AJ12" s="23"/>
      <c r="AK12" s="23"/>
      <c r="AL12" s="23"/>
      <c r="AM12" s="23"/>
      <c r="AN12" s="23"/>
      <c r="AO12" s="23"/>
      <c r="AP12" s="38">
        <f t="shared" si="4"/>
        <v>0</v>
      </c>
      <c r="AQ12" s="54">
        <v>1</v>
      </c>
      <c r="AR12" s="54">
        <v>0</v>
      </c>
    </row>
    <row r="13" spans="1:44" s="22" customFormat="1">
      <c r="A13" s="9" t="s">
        <v>140</v>
      </c>
      <c r="B13" s="17">
        <v>790</v>
      </c>
      <c r="C13" s="9" t="s">
        <v>142</v>
      </c>
      <c r="D13" s="9" t="s">
        <v>158</v>
      </c>
      <c r="E13" s="30">
        <v>41722</v>
      </c>
      <c r="F13" s="9" t="s">
        <v>176</v>
      </c>
      <c r="G13" s="9" t="s">
        <v>485</v>
      </c>
      <c r="H13" s="23"/>
      <c r="I13" s="23"/>
      <c r="J13" s="9" t="s">
        <v>487</v>
      </c>
      <c r="K13" s="9" t="s">
        <v>494</v>
      </c>
      <c r="L13" s="23"/>
      <c r="M13" s="23"/>
      <c r="N13" s="9" t="s">
        <v>667</v>
      </c>
      <c r="O13" s="9" t="s">
        <v>836</v>
      </c>
      <c r="P13" s="23"/>
      <c r="Q13" s="23"/>
      <c r="R13" s="9"/>
      <c r="S13" s="9">
        <v>1</v>
      </c>
      <c r="T13" s="9">
        <v>0</v>
      </c>
      <c r="U13" s="9">
        <v>1</v>
      </c>
      <c r="V13" s="11"/>
      <c r="W13" s="11"/>
      <c r="X13" s="47">
        <f t="shared" si="1"/>
        <v>0</v>
      </c>
      <c r="Y13" s="9" t="s">
        <v>954</v>
      </c>
      <c r="Z13" s="9">
        <v>0</v>
      </c>
      <c r="AA13" s="45">
        <v>41</v>
      </c>
      <c r="AB13" s="9" t="s">
        <v>12</v>
      </c>
      <c r="AC13" s="39">
        <v>0.3</v>
      </c>
      <c r="AD13" s="38">
        <f t="shared" si="2"/>
        <v>0</v>
      </c>
      <c r="AE13" s="38">
        <f t="shared" si="3"/>
        <v>0</v>
      </c>
      <c r="AF13" s="38">
        <v>0</v>
      </c>
      <c r="AG13" s="23"/>
      <c r="AH13" s="23"/>
      <c r="AI13" s="23"/>
      <c r="AJ13" s="23"/>
      <c r="AK13" s="23"/>
      <c r="AL13" s="23"/>
      <c r="AM13" s="23"/>
      <c r="AN13" s="23"/>
      <c r="AO13" s="23"/>
      <c r="AP13" s="38">
        <f t="shared" si="4"/>
        <v>0</v>
      </c>
      <c r="AQ13" s="54">
        <v>1</v>
      </c>
      <c r="AR13" s="54">
        <v>0</v>
      </c>
    </row>
    <row r="14" spans="1:44" s="22" customFormat="1">
      <c r="A14" s="9" t="s">
        <v>140</v>
      </c>
      <c r="B14" s="17">
        <v>791</v>
      </c>
      <c r="C14" s="9" t="s">
        <v>141</v>
      </c>
      <c r="D14" s="9" t="s">
        <v>157</v>
      </c>
      <c r="E14" s="30">
        <v>41722</v>
      </c>
      <c r="F14" s="9" t="s">
        <v>177</v>
      </c>
      <c r="G14" s="9" t="s">
        <v>485</v>
      </c>
      <c r="H14" s="23"/>
      <c r="I14" s="23"/>
      <c r="J14" s="9" t="s">
        <v>487</v>
      </c>
      <c r="K14" s="9" t="s">
        <v>495</v>
      </c>
      <c r="L14" s="23"/>
      <c r="M14" s="23"/>
      <c r="N14" s="9" t="s">
        <v>668</v>
      </c>
      <c r="O14" s="9" t="s">
        <v>837</v>
      </c>
      <c r="P14" s="23"/>
      <c r="Q14" s="23"/>
      <c r="R14" s="9"/>
      <c r="S14" s="9">
        <v>1</v>
      </c>
      <c r="T14" s="9">
        <v>0</v>
      </c>
      <c r="U14" s="9">
        <v>1</v>
      </c>
      <c r="V14" s="11"/>
      <c r="W14" s="11"/>
      <c r="X14" s="47">
        <f t="shared" si="1"/>
        <v>0</v>
      </c>
      <c r="Y14" s="9" t="s">
        <v>954</v>
      </c>
      <c r="Z14" s="9">
        <v>0</v>
      </c>
      <c r="AA14" s="45">
        <v>41</v>
      </c>
      <c r="AB14" s="9" t="s">
        <v>12</v>
      </c>
      <c r="AC14" s="39">
        <v>0.3</v>
      </c>
      <c r="AD14" s="38">
        <f t="shared" si="2"/>
        <v>0</v>
      </c>
      <c r="AE14" s="38">
        <f t="shared" si="3"/>
        <v>0</v>
      </c>
      <c r="AF14" s="38">
        <v>0</v>
      </c>
      <c r="AG14" s="23"/>
      <c r="AH14" s="23"/>
      <c r="AI14" s="23"/>
      <c r="AJ14" s="23"/>
      <c r="AK14" s="23"/>
      <c r="AL14" s="23"/>
      <c r="AM14" s="23"/>
      <c r="AN14" s="23"/>
      <c r="AO14" s="23"/>
      <c r="AP14" s="38">
        <f t="shared" si="4"/>
        <v>0</v>
      </c>
      <c r="AQ14" s="54">
        <v>1</v>
      </c>
      <c r="AR14" s="54">
        <v>0</v>
      </c>
    </row>
    <row r="15" spans="1:44" s="22" customFormat="1">
      <c r="A15" s="9" t="s">
        <v>140</v>
      </c>
      <c r="B15" s="17">
        <v>809</v>
      </c>
      <c r="C15" s="9" t="s">
        <v>144</v>
      </c>
      <c r="D15" s="9" t="s">
        <v>160</v>
      </c>
      <c r="E15" s="30">
        <v>41729</v>
      </c>
      <c r="F15" s="9" t="s">
        <v>178</v>
      </c>
      <c r="G15" s="9" t="s">
        <v>485</v>
      </c>
      <c r="H15" s="23"/>
      <c r="I15" s="23"/>
      <c r="J15" s="9" t="s">
        <v>487</v>
      </c>
      <c r="K15" s="9" t="s">
        <v>496</v>
      </c>
      <c r="L15" s="23"/>
      <c r="M15" s="23"/>
      <c r="N15" s="9" t="s">
        <v>669</v>
      </c>
      <c r="O15" s="9" t="s">
        <v>838</v>
      </c>
      <c r="P15" s="23"/>
      <c r="Q15" s="23"/>
      <c r="R15" s="9"/>
      <c r="S15" s="9">
        <v>1</v>
      </c>
      <c r="T15" s="9">
        <v>0</v>
      </c>
      <c r="U15" s="9">
        <v>1</v>
      </c>
      <c r="V15" s="11"/>
      <c r="W15" s="11"/>
      <c r="X15" s="47">
        <f t="shared" si="1"/>
        <v>0</v>
      </c>
      <c r="Y15" s="9" t="s">
        <v>954</v>
      </c>
      <c r="Z15" s="9">
        <v>3.99</v>
      </c>
      <c r="AA15" s="45">
        <v>41</v>
      </c>
      <c r="AB15" s="9" t="s">
        <v>12</v>
      </c>
      <c r="AC15" s="39">
        <v>0.3</v>
      </c>
      <c r="AD15" s="38">
        <f t="shared" si="2"/>
        <v>2.79</v>
      </c>
      <c r="AE15" s="38">
        <f t="shared" si="3"/>
        <v>0</v>
      </c>
      <c r="AF15" s="38">
        <v>2.79</v>
      </c>
      <c r="AG15" s="23"/>
      <c r="AH15" s="23"/>
      <c r="AI15" s="23"/>
      <c r="AJ15" s="23"/>
      <c r="AK15" s="23"/>
      <c r="AL15" s="23"/>
      <c r="AM15" s="23"/>
      <c r="AN15" s="23"/>
      <c r="AO15" s="23"/>
      <c r="AP15" s="38">
        <f t="shared" si="4"/>
        <v>2.79</v>
      </c>
      <c r="AQ15" s="54">
        <v>1</v>
      </c>
      <c r="AR15" s="54">
        <v>3.99</v>
      </c>
    </row>
    <row r="16" spans="1:44" s="22" customFormat="1">
      <c r="A16" s="9" t="s">
        <v>140</v>
      </c>
      <c r="B16" s="17">
        <v>1027</v>
      </c>
      <c r="C16" s="9" t="s">
        <v>143</v>
      </c>
      <c r="D16" s="9" t="s">
        <v>159</v>
      </c>
      <c r="E16" s="30">
        <v>41703</v>
      </c>
      <c r="F16" s="9" t="s">
        <v>179</v>
      </c>
      <c r="G16" s="9" t="s">
        <v>485</v>
      </c>
      <c r="H16" s="23"/>
      <c r="I16" s="23"/>
      <c r="J16" s="9" t="s">
        <v>487</v>
      </c>
      <c r="K16" s="9" t="s">
        <v>497</v>
      </c>
      <c r="L16" s="23"/>
      <c r="M16" s="23"/>
      <c r="N16" s="9" t="s">
        <v>670</v>
      </c>
      <c r="O16" s="9" t="s">
        <v>839</v>
      </c>
      <c r="P16" s="23"/>
      <c r="Q16" s="23"/>
      <c r="R16" s="9"/>
      <c r="S16" s="9">
        <v>1</v>
      </c>
      <c r="T16" s="9">
        <v>0</v>
      </c>
      <c r="U16" s="9">
        <v>1</v>
      </c>
      <c r="V16" s="11"/>
      <c r="W16" s="11"/>
      <c r="X16" s="47">
        <f t="shared" si="1"/>
        <v>0</v>
      </c>
      <c r="Y16" s="9" t="s">
        <v>954</v>
      </c>
      <c r="Z16" s="9">
        <v>0</v>
      </c>
      <c r="AA16" s="45">
        <v>41</v>
      </c>
      <c r="AB16" s="9" t="s">
        <v>12</v>
      </c>
      <c r="AC16" s="39">
        <v>0.3</v>
      </c>
      <c r="AD16" s="38">
        <f t="shared" si="2"/>
        <v>0</v>
      </c>
      <c r="AE16" s="38">
        <f t="shared" si="3"/>
        <v>0</v>
      </c>
      <c r="AF16" s="38">
        <v>0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38">
        <f t="shared" si="4"/>
        <v>0</v>
      </c>
      <c r="AQ16" s="54">
        <v>1</v>
      </c>
      <c r="AR16" s="54">
        <v>0</v>
      </c>
    </row>
    <row r="17" spans="1:44" s="22" customFormat="1">
      <c r="A17" s="9" t="s">
        <v>140</v>
      </c>
      <c r="B17" s="17">
        <v>1052</v>
      </c>
      <c r="C17" s="9" t="s">
        <v>143</v>
      </c>
      <c r="D17" s="9" t="s">
        <v>159</v>
      </c>
      <c r="E17" s="30">
        <v>41709</v>
      </c>
      <c r="F17" s="9" t="s">
        <v>180</v>
      </c>
      <c r="G17" s="9" t="s">
        <v>485</v>
      </c>
      <c r="H17" s="23"/>
      <c r="I17" s="23"/>
      <c r="J17" s="9" t="s">
        <v>487</v>
      </c>
      <c r="K17" s="9" t="s">
        <v>497</v>
      </c>
      <c r="L17" s="23"/>
      <c r="M17" s="23"/>
      <c r="N17" s="9" t="s">
        <v>670</v>
      </c>
      <c r="O17" s="9" t="s">
        <v>839</v>
      </c>
      <c r="P17" s="23"/>
      <c r="Q17" s="23"/>
      <c r="R17" s="9"/>
      <c r="S17" s="9">
        <v>1</v>
      </c>
      <c r="T17" s="9">
        <v>0</v>
      </c>
      <c r="U17" s="9">
        <v>1</v>
      </c>
      <c r="V17" s="11"/>
      <c r="W17" s="11"/>
      <c r="X17" s="47">
        <f t="shared" si="1"/>
        <v>0</v>
      </c>
      <c r="Y17" s="9" t="s">
        <v>954</v>
      </c>
      <c r="Z17" s="9">
        <v>0</v>
      </c>
      <c r="AA17" s="45">
        <v>41</v>
      </c>
      <c r="AB17" s="9" t="s">
        <v>12</v>
      </c>
      <c r="AC17" s="39">
        <v>0.3</v>
      </c>
      <c r="AD17" s="38">
        <f t="shared" si="2"/>
        <v>0</v>
      </c>
      <c r="AE17" s="38">
        <f t="shared" si="3"/>
        <v>0</v>
      </c>
      <c r="AF17" s="38">
        <v>0</v>
      </c>
      <c r="AG17" s="23"/>
      <c r="AH17" s="23"/>
      <c r="AI17" s="23"/>
      <c r="AJ17" s="23"/>
      <c r="AK17" s="23"/>
      <c r="AL17" s="23"/>
      <c r="AM17" s="23"/>
      <c r="AN17" s="23"/>
      <c r="AO17" s="23"/>
      <c r="AP17" s="38">
        <f t="shared" si="4"/>
        <v>0</v>
      </c>
      <c r="AQ17" s="54">
        <v>1</v>
      </c>
      <c r="AR17" s="54">
        <v>0</v>
      </c>
    </row>
    <row r="18" spans="1:44" s="22" customFormat="1">
      <c r="A18" s="9" t="s">
        <v>140</v>
      </c>
      <c r="B18" s="17">
        <v>1059</v>
      </c>
      <c r="C18" s="9" t="s">
        <v>142</v>
      </c>
      <c r="D18" s="9" t="s">
        <v>158</v>
      </c>
      <c r="E18" s="30">
        <v>41715</v>
      </c>
      <c r="F18" s="9" t="s">
        <v>181</v>
      </c>
      <c r="G18" s="9" t="s">
        <v>485</v>
      </c>
      <c r="H18" s="23"/>
      <c r="I18" s="23"/>
      <c r="J18" s="9" t="s">
        <v>487</v>
      </c>
      <c r="K18" s="9" t="s">
        <v>498</v>
      </c>
      <c r="L18" s="23"/>
      <c r="M18" s="23"/>
      <c r="N18" s="9" t="s">
        <v>671</v>
      </c>
      <c r="O18" s="9" t="s">
        <v>840</v>
      </c>
      <c r="P18" s="23"/>
      <c r="Q18" s="23"/>
      <c r="R18" s="9"/>
      <c r="S18" s="9">
        <v>1</v>
      </c>
      <c r="T18" s="9">
        <v>0</v>
      </c>
      <c r="U18" s="9">
        <v>1</v>
      </c>
      <c r="V18" s="11"/>
      <c r="W18" s="11"/>
      <c r="X18" s="47">
        <f t="shared" si="1"/>
        <v>0</v>
      </c>
      <c r="Y18" s="9" t="s">
        <v>954</v>
      </c>
      <c r="Z18" s="9">
        <v>0</v>
      </c>
      <c r="AA18" s="45">
        <v>41</v>
      </c>
      <c r="AB18" s="9" t="s">
        <v>12</v>
      </c>
      <c r="AC18" s="39">
        <v>0.3</v>
      </c>
      <c r="AD18" s="38">
        <f t="shared" si="2"/>
        <v>0</v>
      </c>
      <c r="AE18" s="38">
        <f t="shared" si="3"/>
        <v>0</v>
      </c>
      <c r="AF18" s="38">
        <v>0</v>
      </c>
      <c r="AG18" s="23"/>
      <c r="AH18" s="23"/>
      <c r="AI18" s="23"/>
      <c r="AJ18" s="23"/>
      <c r="AK18" s="23"/>
      <c r="AL18" s="23"/>
      <c r="AM18" s="23"/>
      <c r="AN18" s="23"/>
      <c r="AO18" s="23"/>
      <c r="AP18" s="38">
        <f t="shared" si="4"/>
        <v>0</v>
      </c>
      <c r="AQ18" s="54">
        <v>1</v>
      </c>
      <c r="AR18" s="54">
        <v>0</v>
      </c>
    </row>
    <row r="19" spans="1:44" s="22" customFormat="1">
      <c r="A19" s="9" t="s">
        <v>140</v>
      </c>
      <c r="B19" s="17">
        <v>1075</v>
      </c>
      <c r="C19" s="9" t="s">
        <v>143</v>
      </c>
      <c r="D19" s="9" t="s">
        <v>159</v>
      </c>
      <c r="E19" s="30">
        <v>41722</v>
      </c>
      <c r="F19" s="9" t="s">
        <v>182</v>
      </c>
      <c r="G19" s="9" t="s">
        <v>485</v>
      </c>
      <c r="H19" s="23"/>
      <c r="I19" s="23"/>
      <c r="J19" s="9" t="s">
        <v>487</v>
      </c>
      <c r="K19" s="9" t="s">
        <v>499</v>
      </c>
      <c r="L19" s="23"/>
      <c r="M19" s="23"/>
      <c r="N19" s="9" t="s">
        <v>672</v>
      </c>
      <c r="O19" s="9" t="s">
        <v>841</v>
      </c>
      <c r="P19" s="23"/>
      <c r="Q19" s="23"/>
      <c r="R19" s="9"/>
      <c r="S19" s="9">
        <v>1</v>
      </c>
      <c r="T19" s="9">
        <v>0</v>
      </c>
      <c r="U19" s="9">
        <v>1</v>
      </c>
      <c r="V19" s="11"/>
      <c r="W19" s="11"/>
      <c r="X19" s="47">
        <f t="shared" si="1"/>
        <v>0</v>
      </c>
      <c r="Y19" s="9" t="s">
        <v>954</v>
      </c>
      <c r="Z19" s="9">
        <v>0</v>
      </c>
      <c r="AA19" s="45">
        <v>41</v>
      </c>
      <c r="AB19" s="9" t="s">
        <v>12</v>
      </c>
      <c r="AC19" s="39">
        <v>0.3</v>
      </c>
      <c r="AD19" s="38">
        <f t="shared" si="2"/>
        <v>0</v>
      </c>
      <c r="AE19" s="38">
        <f t="shared" si="3"/>
        <v>0</v>
      </c>
      <c r="AF19" s="38">
        <v>0</v>
      </c>
      <c r="AG19" s="23"/>
      <c r="AH19" s="23"/>
      <c r="AI19" s="23"/>
      <c r="AJ19" s="23"/>
      <c r="AK19" s="23"/>
      <c r="AL19" s="23"/>
      <c r="AM19" s="23"/>
      <c r="AN19" s="23"/>
      <c r="AO19" s="23"/>
      <c r="AP19" s="38">
        <f t="shared" si="4"/>
        <v>0</v>
      </c>
      <c r="AQ19" s="54">
        <v>1</v>
      </c>
      <c r="AR19" s="54">
        <v>0</v>
      </c>
    </row>
    <row r="20" spans="1:44" s="22" customFormat="1">
      <c r="A20" s="9" t="s">
        <v>140</v>
      </c>
      <c r="B20" s="17">
        <v>1086</v>
      </c>
      <c r="C20" s="9" t="s">
        <v>145</v>
      </c>
      <c r="D20" s="9" t="s">
        <v>159</v>
      </c>
      <c r="E20" s="30">
        <v>41725</v>
      </c>
      <c r="F20" s="9" t="s">
        <v>183</v>
      </c>
      <c r="G20" s="9" t="s">
        <v>485</v>
      </c>
      <c r="H20" s="23"/>
      <c r="I20" s="23"/>
      <c r="J20" s="9" t="s">
        <v>487</v>
      </c>
      <c r="K20" s="9" t="s">
        <v>497</v>
      </c>
      <c r="L20" s="23"/>
      <c r="M20" s="23"/>
      <c r="N20" s="9" t="s">
        <v>670</v>
      </c>
      <c r="O20" s="9" t="s">
        <v>839</v>
      </c>
      <c r="P20" s="23"/>
      <c r="Q20" s="23"/>
      <c r="R20" s="9"/>
      <c r="S20" s="9">
        <v>1</v>
      </c>
      <c r="T20" s="9">
        <v>0</v>
      </c>
      <c r="U20" s="9">
        <v>1</v>
      </c>
      <c r="V20" s="11"/>
      <c r="W20" s="11"/>
      <c r="X20" s="47">
        <f t="shared" si="1"/>
        <v>0</v>
      </c>
      <c r="Y20" s="9" t="s">
        <v>954</v>
      </c>
      <c r="Z20" s="9">
        <v>0</v>
      </c>
      <c r="AA20" s="45">
        <v>41</v>
      </c>
      <c r="AB20" s="9" t="s">
        <v>12</v>
      </c>
      <c r="AC20" s="39">
        <v>0.3</v>
      </c>
      <c r="AD20" s="38">
        <f t="shared" si="2"/>
        <v>0</v>
      </c>
      <c r="AE20" s="38">
        <f t="shared" si="3"/>
        <v>0</v>
      </c>
      <c r="AF20" s="38">
        <v>0</v>
      </c>
      <c r="AG20" s="23"/>
      <c r="AH20" s="23"/>
      <c r="AI20" s="23"/>
      <c r="AJ20" s="23"/>
      <c r="AK20" s="23"/>
      <c r="AL20" s="23"/>
      <c r="AM20" s="23"/>
      <c r="AN20" s="23"/>
      <c r="AO20" s="23"/>
      <c r="AP20" s="38">
        <f t="shared" si="4"/>
        <v>0</v>
      </c>
      <c r="AQ20" s="54">
        <v>1</v>
      </c>
      <c r="AR20" s="54">
        <v>0</v>
      </c>
    </row>
    <row r="21" spans="1:44" s="22" customFormat="1">
      <c r="A21" s="9" t="s">
        <v>140</v>
      </c>
      <c r="B21" s="17">
        <v>1311</v>
      </c>
      <c r="C21" s="9" t="s">
        <v>143</v>
      </c>
      <c r="D21" s="9" t="s">
        <v>159</v>
      </c>
      <c r="E21" s="30">
        <v>41718</v>
      </c>
      <c r="F21" s="9" t="s">
        <v>184</v>
      </c>
      <c r="G21" s="9" t="s">
        <v>485</v>
      </c>
      <c r="H21" s="23"/>
      <c r="I21" s="23"/>
      <c r="J21" s="9" t="s">
        <v>487</v>
      </c>
      <c r="K21" s="9" t="s">
        <v>500</v>
      </c>
      <c r="L21" s="23"/>
      <c r="M21" s="23"/>
      <c r="N21" s="9" t="s">
        <v>673</v>
      </c>
      <c r="O21" s="9" t="s">
        <v>842</v>
      </c>
      <c r="P21" s="23"/>
      <c r="Q21" s="23"/>
      <c r="R21" s="9"/>
      <c r="S21" s="9">
        <v>1</v>
      </c>
      <c r="T21" s="9">
        <v>0</v>
      </c>
      <c r="U21" s="9">
        <v>1</v>
      </c>
      <c r="V21" s="11"/>
      <c r="W21" s="11"/>
      <c r="X21" s="47">
        <f t="shared" si="1"/>
        <v>0</v>
      </c>
      <c r="Y21" s="9" t="s">
        <v>954</v>
      </c>
      <c r="Z21" s="9">
        <v>9.64</v>
      </c>
      <c r="AA21" s="45">
        <v>41</v>
      </c>
      <c r="AB21" s="9" t="s">
        <v>12</v>
      </c>
      <c r="AC21" s="39">
        <v>0.3</v>
      </c>
      <c r="AD21" s="38">
        <f t="shared" si="2"/>
        <v>6.99</v>
      </c>
      <c r="AE21" s="38">
        <f t="shared" si="3"/>
        <v>0</v>
      </c>
      <c r="AF21" s="38">
        <v>6.99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38">
        <f t="shared" si="4"/>
        <v>6.99</v>
      </c>
      <c r="AQ21" s="54">
        <v>1</v>
      </c>
      <c r="AR21" s="54">
        <v>9.99</v>
      </c>
    </row>
    <row r="22" spans="1:44" s="22" customFormat="1">
      <c r="A22" s="9" t="s">
        <v>140</v>
      </c>
      <c r="B22" s="17">
        <v>1562</v>
      </c>
      <c r="C22" s="9" t="s">
        <v>146</v>
      </c>
      <c r="D22" s="9" t="s">
        <v>161</v>
      </c>
      <c r="E22" s="30">
        <v>41711</v>
      </c>
      <c r="F22" s="9" t="s">
        <v>185</v>
      </c>
      <c r="G22" s="9" t="s">
        <v>485</v>
      </c>
      <c r="H22" s="23"/>
      <c r="I22" s="23"/>
      <c r="J22" s="9" t="s">
        <v>487</v>
      </c>
      <c r="K22" s="9" t="s">
        <v>501</v>
      </c>
      <c r="L22" s="23"/>
      <c r="M22" s="23"/>
      <c r="N22" s="9" t="s">
        <v>674</v>
      </c>
      <c r="O22" s="9" t="s">
        <v>843</v>
      </c>
      <c r="P22" s="23"/>
      <c r="Q22" s="23"/>
      <c r="R22" s="9"/>
      <c r="S22" s="9">
        <v>1</v>
      </c>
      <c r="T22" s="9">
        <v>0</v>
      </c>
      <c r="U22" s="9">
        <v>1</v>
      </c>
      <c r="V22" s="11"/>
      <c r="W22" s="11"/>
      <c r="X22" s="47">
        <f t="shared" si="1"/>
        <v>0</v>
      </c>
      <c r="Y22" s="9" t="s">
        <v>954</v>
      </c>
      <c r="Z22" s="9">
        <v>0.95000000000000007</v>
      </c>
      <c r="AA22" s="45">
        <v>41</v>
      </c>
      <c r="AB22" s="9" t="s">
        <v>12</v>
      </c>
      <c r="AC22" s="39">
        <v>0.3</v>
      </c>
      <c r="AD22" s="38">
        <f t="shared" si="2"/>
        <v>0.69000000000000006</v>
      </c>
      <c r="AE22" s="38">
        <f t="shared" si="3"/>
        <v>0</v>
      </c>
      <c r="AF22" s="38">
        <v>0.69000000000000006</v>
      </c>
      <c r="AG22" s="23"/>
      <c r="AH22" s="23"/>
      <c r="AI22" s="23"/>
      <c r="AJ22" s="23"/>
      <c r="AK22" s="23"/>
      <c r="AL22" s="23"/>
      <c r="AM22" s="23"/>
      <c r="AN22" s="23"/>
      <c r="AO22" s="23"/>
      <c r="AP22" s="38">
        <f t="shared" si="4"/>
        <v>0.69000000000000006</v>
      </c>
      <c r="AQ22" s="54">
        <v>1</v>
      </c>
      <c r="AR22" s="54">
        <v>0.99</v>
      </c>
    </row>
    <row r="23" spans="1:44" s="22" customFormat="1">
      <c r="A23" s="9" t="s">
        <v>140</v>
      </c>
      <c r="B23" s="17">
        <v>2122</v>
      </c>
      <c r="C23" s="9" t="s">
        <v>142</v>
      </c>
      <c r="D23" s="9" t="s">
        <v>158</v>
      </c>
      <c r="E23" s="30">
        <v>41715</v>
      </c>
      <c r="F23" s="9" t="s">
        <v>186</v>
      </c>
      <c r="G23" s="9" t="s">
        <v>485</v>
      </c>
      <c r="H23" s="23"/>
      <c r="I23" s="23"/>
      <c r="J23" s="9" t="s">
        <v>487</v>
      </c>
      <c r="K23" s="9" t="s">
        <v>502</v>
      </c>
      <c r="L23" s="23"/>
      <c r="M23" s="23"/>
      <c r="N23" s="9" t="s">
        <v>675</v>
      </c>
      <c r="O23" s="9" t="s">
        <v>844</v>
      </c>
      <c r="P23" s="23"/>
      <c r="Q23" s="23"/>
      <c r="R23" s="9"/>
      <c r="S23" s="9">
        <v>1</v>
      </c>
      <c r="T23" s="9">
        <v>0</v>
      </c>
      <c r="U23" s="9">
        <v>1</v>
      </c>
      <c r="V23" s="11"/>
      <c r="W23" s="11"/>
      <c r="X23" s="47">
        <f t="shared" si="1"/>
        <v>0</v>
      </c>
      <c r="Y23" s="9" t="s">
        <v>954</v>
      </c>
      <c r="Z23" s="9">
        <v>7.71</v>
      </c>
      <c r="AA23" s="45">
        <v>41</v>
      </c>
      <c r="AB23" s="9" t="s">
        <v>12</v>
      </c>
      <c r="AC23" s="39">
        <v>0.3</v>
      </c>
      <c r="AD23" s="38">
        <f t="shared" si="2"/>
        <v>5.59</v>
      </c>
      <c r="AE23" s="38">
        <f t="shared" si="3"/>
        <v>0</v>
      </c>
      <c r="AF23" s="38">
        <v>5.59</v>
      </c>
      <c r="AG23" s="23"/>
      <c r="AH23" s="23"/>
      <c r="AI23" s="23"/>
      <c r="AJ23" s="23"/>
      <c r="AK23" s="23"/>
      <c r="AL23" s="23"/>
      <c r="AM23" s="23"/>
      <c r="AN23" s="23"/>
      <c r="AO23" s="23"/>
      <c r="AP23" s="38">
        <f t="shared" si="4"/>
        <v>5.59</v>
      </c>
      <c r="AQ23" s="54">
        <v>1</v>
      </c>
      <c r="AR23" s="54">
        <v>7.99</v>
      </c>
    </row>
    <row r="24" spans="1:44" s="22" customFormat="1">
      <c r="A24" s="9" t="s">
        <v>140</v>
      </c>
      <c r="B24" s="17">
        <v>2408</v>
      </c>
      <c r="C24" s="9" t="s">
        <v>147</v>
      </c>
      <c r="D24" s="9" t="s">
        <v>159</v>
      </c>
      <c r="E24" s="30">
        <v>41716</v>
      </c>
      <c r="F24" s="9" t="s">
        <v>187</v>
      </c>
      <c r="G24" s="9" t="s">
        <v>485</v>
      </c>
      <c r="H24" s="23"/>
      <c r="I24" s="23"/>
      <c r="J24" s="9" t="s">
        <v>487</v>
      </c>
      <c r="K24" s="9" t="s">
        <v>503</v>
      </c>
      <c r="L24" s="23"/>
      <c r="M24" s="23"/>
      <c r="N24" s="9" t="s">
        <v>676</v>
      </c>
      <c r="O24" s="9" t="s">
        <v>845</v>
      </c>
      <c r="P24" s="23"/>
      <c r="Q24" s="23"/>
      <c r="R24" s="9"/>
      <c r="S24" s="9">
        <v>1</v>
      </c>
      <c r="T24" s="9">
        <v>0</v>
      </c>
      <c r="U24" s="9">
        <v>1</v>
      </c>
      <c r="V24" s="11"/>
      <c r="W24" s="11"/>
      <c r="X24" s="47">
        <f t="shared" si="1"/>
        <v>0</v>
      </c>
      <c r="Y24" s="9" t="s">
        <v>954</v>
      </c>
      <c r="Z24" s="9">
        <v>0</v>
      </c>
      <c r="AA24" s="45">
        <v>41</v>
      </c>
      <c r="AB24" s="9" t="s">
        <v>12</v>
      </c>
      <c r="AC24" s="39">
        <v>0.3</v>
      </c>
      <c r="AD24" s="38">
        <f t="shared" si="2"/>
        <v>0</v>
      </c>
      <c r="AE24" s="38">
        <f t="shared" si="3"/>
        <v>0</v>
      </c>
      <c r="AF24" s="38">
        <v>0</v>
      </c>
      <c r="AG24" s="23"/>
      <c r="AH24" s="23"/>
      <c r="AI24" s="23"/>
      <c r="AJ24" s="23"/>
      <c r="AK24" s="23"/>
      <c r="AL24" s="23"/>
      <c r="AM24" s="23"/>
      <c r="AN24" s="23"/>
      <c r="AO24" s="23"/>
      <c r="AP24" s="38">
        <f t="shared" si="4"/>
        <v>0</v>
      </c>
      <c r="AQ24" s="54">
        <v>1</v>
      </c>
      <c r="AR24" s="54">
        <v>0</v>
      </c>
    </row>
    <row r="25" spans="1:44" s="22" customFormat="1">
      <c r="A25" s="9" t="s">
        <v>140</v>
      </c>
      <c r="B25" s="17">
        <v>2412</v>
      </c>
      <c r="C25" s="9" t="s">
        <v>143</v>
      </c>
      <c r="D25" s="9" t="s">
        <v>159</v>
      </c>
      <c r="E25" s="30">
        <v>41717</v>
      </c>
      <c r="F25" s="9" t="s">
        <v>188</v>
      </c>
      <c r="G25" s="9" t="s">
        <v>485</v>
      </c>
      <c r="H25" s="23"/>
      <c r="I25" s="23"/>
      <c r="J25" s="9" t="s">
        <v>487</v>
      </c>
      <c r="K25" s="9" t="s">
        <v>504</v>
      </c>
      <c r="L25" s="23"/>
      <c r="M25" s="23"/>
      <c r="N25" s="9" t="s">
        <v>677</v>
      </c>
      <c r="O25" s="9" t="s">
        <v>846</v>
      </c>
      <c r="P25" s="23"/>
      <c r="Q25" s="23"/>
      <c r="R25" s="9"/>
      <c r="S25" s="9">
        <v>1</v>
      </c>
      <c r="T25" s="9">
        <v>0</v>
      </c>
      <c r="U25" s="9">
        <v>1</v>
      </c>
      <c r="V25" s="11"/>
      <c r="W25" s="11"/>
      <c r="X25" s="47">
        <f t="shared" si="1"/>
        <v>0</v>
      </c>
      <c r="Y25" s="9" t="s">
        <v>954</v>
      </c>
      <c r="Z25" s="9">
        <v>0</v>
      </c>
      <c r="AA25" s="45">
        <v>41</v>
      </c>
      <c r="AB25" s="9" t="s">
        <v>12</v>
      </c>
      <c r="AC25" s="39">
        <v>0.3</v>
      </c>
      <c r="AD25" s="38">
        <f t="shared" si="2"/>
        <v>0</v>
      </c>
      <c r="AE25" s="38">
        <f t="shared" si="3"/>
        <v>0</v>
      </c>
      <c r="AF25" s="38">
        <v>0</v>
      </c>
      <c r="AG25" s="23"/>
      <c r="AH25" s="23"/>
      <c r="AI25" s="23"/>
      <c r="AJ25" s="23"/>
      <c r="AK25" s="23"/>
      <c r="AL25" s="23"/>
      <c r="AM25" s="23"/>
      <c r="AN25" s="23"/>
      <c r="AO25" s="23"/>
      <c r="AP25" s="38">
        <f t="shared" si="4"/>
        <v>0</v>
      </c>
      <c r="AQ25" s="54">
        <v>1</v>
      </c>
      <c r="AR25" s="54">
        <v>0</v>
      </c>
    </row>
    <row r="26" spans="1:44" s="22" customFormat="1">
      <c r="A26" s="9" t="s">
        <v>140</v>
      </c>
      <c r="B26" s="17">
        <v>2439</v>
      </c>
      <c r="C26" s="9" t="s">
        <v>143</v>
      </c>
      <c r="D26" s="9" t="s">
        <v>159</v>
      </c>
      <c r="E26" s="30">
        <v>41701</v>
      </c>
      <c r="F26" s="9" t="s">
        <v>189</v>
      </c>
      <c r="G26" s="9" t="s">
        <v>485</v>
      </c>
      <c r="H26" s="23"/>
      <c r="I26" s="23"/>
      <c r="J26" s="9" t="s">
        <v>487</v>
      </c>
      <c r="K26" s="9" t="s">
        <v>505</v>
      </c>
      <c r="L26" s="23"/>
      <c r="M26" s="23"/>
      <c r="N26" s="9" t="s">
        <v>678</v>
      </c>
      <c r="O26" s="9" t="s">
        <v>847</v>
      </c>
      <c r="P26" s="23"/>
      <c r="Q26" s="23"/>
      <c r="R26" s="9"/>
      <c r="S26" s="9">
        <v>1</v>
      </c>
      <c r="T26" s="9">
        <v>0</v>
      </c>
      <c r="U26" s="9">
        <v>1</v>
      </c>
      <c r="V26" s="11"/>
      <c r="W26" s="11"/>
      <c r="X26" s="47">
        <f t="shared" si="1"/>
        <v>0</v>
      </c>
      <c r="Y26" s="9" t="s">
        <v>954</v>
      </c>
      <c r="Z26" s="9">
        <v>9.64</v>
      </c>
      <c r="AA26" s="45">
        <v>41</v>
      </c>
      <c r="AB26" s="9" t="s">
        <v>12</v>
      </c>
      <c r="AC26" s="39">
        <v>0.3</v>
      </c>
      <c r="AD26" s="38">
        <f t="shared" si="2"/>
        <v>6.99</v>
      </c>
      <c r="AE26" s="38">
        <f t="shared" si="3"/>
        <v>0</v>
      </c>
      <c r="AF26" s="38">
        <v>6.99</v>
      </c>
      <c r="AG26" s="23"/>
      <c r="AH26" s="23"/>
      <c r="AI26" s="23"/>
      <c r="AJ26" s="23"/>
      <c r="AK26" s="23"/>
      <c r="AL26" s="23"/>
      <c r="AM26" s="23"/>
      <c r="AN26" s="23"/>
      <c r="AO26" s="23"/>
      <c r="AP26" s="38">
        <f t="shared" si="4"/>
        <v>6.99</v>
      </c>
      <c r="AQ26" s="54">
        <v>1</v>
      </c>
      <c r="AR26" s="54">
        <v>9.99</v>
      </c>
    </row>
    <row r="27" spans="1:44" s="22" customFormat="1">
      <c r="A27" s="9" t="s">
        <v>140</v>
      </c>
      <c r="B27" s="17">
        <v>2453</v>
      </c>
      <c r="C27" s="9" t="s">
        <v>148</v>
      </c>
      <c r="D27" s="9" t="s">
        <v>162</v>
      </c>
      <c r="E27" s="30">
        <v>41703</v>
      </c>
      <c r="F27" s="9" t="s">
        <v>190</v>
      </c>
      <c r="G27" s="9" t="s">
        <v>485</v>
      </c>
      <c r="H27" s="23"/>
      <c r="I27" s="23"/>
      <c r="J27" s="9" t="s">
        <v>487</v>
      </c>
      <c r="K27" s="9" t="s">
        <v>497</v>
      </c>
      <c r="L27" s="23"/>
      <c r="M27" s="23"/>
      <c r="N27" s="9" t="s">
        <v>670</v>
      </c>
      <c r="O27" s="9" t="s">
        <v>839</v>
      </c>
      <c r="P27" s="23"/>
      <c r="Q27" s="23"/>
      <c r="R27" s="9"/>
      <c r="S27" s="9">
        <v>1</v>
      </c>
      <c r="T27" s="9">
        <v>0</v>
      </c>
      <c r="U27" s="9">
        <v>1</v>
      </c>
      <c r="V27" s="11"/>
      <c r="W27" s="11"/>
      <c r="X27" s="47">
        <f t="shared" si="1"/>
        <v>0</v>
      </c>
      <c r="Y27" s="9" t="s">
        <v>954</v>
      </c>
      <c r="Z27" s="9">
        <v>0</v>
      </c>
      <c r="AA27" s="45">
        <v>41</v>
      </c>
      <c r="AB27" s="9" t="s">
        <v>12</v>
      </c>
      <c r="AC27" s="39">
        <v>0.3</v>
      </c>
      <c r="AD27" s="38">
        <f t="shared" si="2"/>
        <v>0</v>
      </c>
      <c r="AE27" s="38">
        <f t="shared" si="3"/>
        <v>0</v>
      </c>
      <c r="AF27" s="38">
        <v>0</v>
      </c>
      <c r="AG27" s="23"/>
      <c r="AH27" s="23"/>
      <c r="AI27" s="23"/>
      <c r="AJ27" s="23"/>
      <c r="AK27" s="23"/>
      <c r="AL27" s="23"/>
      <c r="AM27" s="23"/>
      <c r="AN27" s="23"/>
      <c r="AO27" s="23"/>
      <c r="AP27" s="38">
        <f t="shared" si="4"/>
        <v>0</v>
      </c>
      <c r="AQ27" s="54">
        <v>1</v>
      </c>
      <c r="AR27" s="54">
        <v>0</v>
      </c>
    </row>
    <row r="28" spans="1:44" s="22" customFormat="1">
      <c r="A28" s="9" t="s">
        <v>140</v>
      </c>
      <c r="B28" s="17">
        <v>2667</v>
      </c>
      <c r="C28" s="9" t="s">
        <v>143</v>
      </c>
      <c r="D28" s="9" t="s">
        <v>159</v>
      </c>
      <c r="E28" s="30">
        <v>41716</v>
      </c>
      <c r="F28" s="9" t="s">
        <v>191</v>
      </c>
      <c r="G28" s="9" t="s">
        <v>485</v>
      </c>
      <c r="H28" s="23"/>
      <c r="I28" s="23"/>
      <c r="J28" s="9" t="s">
        <v>487</v>
      </c>
      <c r="K28" s="9" t="s">
        <v>506</v>
      </c>
      <c r="L28" s="23"/>
      <c r="M28" s="23"/>
      <c r="N28" s="9" t="s">
        <v>679</v>
      </c>
      <c r="O28" s="9" t="s">
        <v>848</v>
      </c>
      <c r="P28" s="23"/>
      <c r="Q28" s="23"/>
      <c r="R28" s="9"/>
      <c r="S28" s="9">
        <v>1</v>
      </c>
      <c r="T28" s="9">
        <v>0</v>
      </c>
      <c r="U28" s="9">
        <v>1</v>
      </c>
      <c r="V28" s="11"/>
      <c r="W28" s="11"/>
      <c r="X28" s="47">
        <f t="shared" si="1"/>
        <v>0</v>
      </c>
      <c r="Y28" s="9" t="s">
        <v>954</v>
      </c>
      <c r="Z28" s="9">
        <v>0</v>
      </c>
      <c r="AA28" s="45">
        <v>41</v>
      </c>
      <c r="AB28" s="9" t="s">
        <v>12</v>
      </c>
      <c r="AC28" s="39">
        <v>0.3</v>
      </c>
      <c r="AD28" s="38">
        <f t="shared" si="2"/>
        <v>0</v>
      </c>
      <c r="AE28" s="38">
        <f t="shared" si="3"/>
        <v>0</v>
      </c>
      <c r="AF28" s="38">
        <v>0</v>
      </c>
      <c r="AG28" s="23"/>
      <c r="AH28" s="23"/>
      <c r="AI28" s="23"/>
      <c r="AJ28" s="23"/>
      <c r="AK28" s="23"/>
      <c r="AL28" s="23"/>
      <c r="AM28" s="23"/>
      <c r="AN28" s="23"/>
      <c r="AO28" s="23"/>
      <c r="AP28" s="38">
        <f t="shared" si="4"/>
        <v>0</v>
      </c>
      <c r="AQ28" s="54">
        <v>1</v>
      </c>
      <c r="AR28" s="54">
        <v>0</v>
      </c>
    </row>
    <row r="29" spans="1:44" s="22" customFormat="1">
      <c r="A29" s="9" t="s">
        <v>140</v>
      </c>
      <c r="B29" s="17">
        <v>2712</v>
      </c>
      <c r="C29" s="9" t="s">
        <v>141</v>
      </c>
      <c r="D29" s="9" t="s">
        <v>157</v>
      </c>
      <c r="E29" s="30">
        <v>41729</v>
      </c>
      <c r="F29" s="9" t="s">
        <v>192</v>
      </c>
      <c r="G29" s="9" t="s">
        <v>485</v>
      </c>
      <c r="H29" s="23"/>
      <c r="I29" s="23"/>
      <c r="J29" s="9" t="s">
        <v>487</v>
      </c>
      <c r="K29" s="9" t="s">
        <v>507</v>
      </c>
      <c r="L29" s="23"/>
      <c r="M29" s="23"/>
      <c r="N29" s="9" t="s">
        <v>680</v>
      </c>
      <c r="O29" s="9" t="s">
        <v>849</v>
      </c>
      <c r="P29" s="23"/>
      <c r="Q29" s="23"/>
      <c r="R29" s="9"/>
      <c r="S29" s="9">
        <v>1</v>
      </c>
      <c r="T29" s="9">
        <v>0</v>
      </c>
      <c r="U29" s="9">
        <v>1</v>
      </c>
      <c r="V29" s="11"/>
      <c r="W29" s="11"/>
      <c r="X29" s="47">
        <f t="shared" si="1"/>
        <v>0</v>
      </c>
      <c r="Y29" s="9" t="s">
        <v>954</v>
      </c>
      <c r="Z29" s="9">
        <v>0</v>
      </c>
      <c r="AA29" s="45">
        <v>41</v>
      </c>
      <c r="AB29" s="9" t="s">
        <v>12</v>
      </c>
      <c r="AC29" s="39">
        <v>0.3</v>
      </c>
      <c r="AD29" s="38">
        <f t="shared" si="2"/>
        <v>0</v>
      </c>
      <c r="AE29" s="38">
        <f t="shared" si="3"/>
        <v>0</v>
      </c>
      <c r="AF29" s="38">
        <v>0</v>
      </c>
      <c r="AG29" s="23"/>
      <c r="AH29" s="23"/>
      <c r="AI29" s="23"/>
      <c r="AJ29" s="23"/>
      <c r="AK29" s="23"/>
      <c r="AL29" s="23"/>
      <c r="AM29" s="23"/>
      <c r="AN29" s="23"/>
      <c r="AO29" s="23"/>
      <c r="AP29" s="38">
        <f t="shared" si="4"/>
        <v>0</v>
      </c>
      <c r="AQ29" s="54">
        <v>1</v>
      </c>
      <c r="AR29" s="54">
        <v>0</v>
      </c>
    </row>
    <row r="30" spans="1:44" s="22" customFormat="1">
      <c r="A30" s="9" t="s">
        <v>140</v>
      </c>
      <c r="B30" s="17">
        <v>2718</v>
      </c>
      <c r="C30" s="9" t="s">
        <v>143</v>
      </c>
      <c r="D30" s="9" t="s">
        <v>159</v>
      </c>
      <c r="E30" s="30">
        <v>41722</v>
      </c>
      <c r="F30" s="9" t="s">
        <v>193</v>
      </c>
      <c r="G30" s="9" t="s">
        <v>485</v>
      </c>
      <c r="H30" s="23"/>
      <c r="I30" s="23"/>
      <c r="J30" s="9" t="s">
        <v>487</v>
      </c>
      <c r="K30" s="9" t="s">
        <v>508</v>
      </c>
      <c r="L30" s="23"/>
      <c r="M30" s="23"/>
      <c r="N30" s="9" t="s">
        <v>681</v>
      </c>
      <c r="O30" s="9" t="s">
        <v>850</v>
      </c>
      <c r="P30" s="23"/>
      <c r="Q30" s="23"/>
      <c r="R30" s="9"/>
      <c r="S30" s="9">
        <v>1</v>
      </c>
      <c r="T30" s="9">
        <v>0</v>
      </c>
      <c r="U30" s="9">
        <v>1</v>
      </c>
      <c r="V30" s="11"/>
      <c r="W30" s="11"/>
      <c r="X30" s="47">
        <f t="shared" si="1"/>
        <v>0</v>
      </c>
      <c r="Y30" s="9" t="s">
        <v>954</v>
      </c>
      <c r="Z30" s="9">
        <v>12.530000000000001</v>
      </c>
      <c r="AA30" s="45">
        <v>41</v>
      </c>
      <c r="AB30" s="9" t="s">
        <v>12</v>
      </c>
      <c r="AC30" s="39">
        <v>0.3</v>
      </c>
      <c r="AD30" s="38">
        <f t="shared" si="2"/>
        <v>9.09</v>
      </c>
      <c r="AE30" s="38">
        <f t="shared" si="3"/>
        <v>0</v>
      </c>
      <c r="AF30" s="38">
        <v>9.09</v>
      </c>
      <c r="AG30" s="23"/>
      <c r="AH30" s="23"/>
      <c r="AI30" s="23"/>
      <c r="AJ30" s="23"/>
      <c r="AK30" s="23"/>
      <c r="AL30" s="23"/>
      <c r="AM30" s="23"/>
      <c r="AN30" s="23"/>
      <c r="AO30" s="23"/>
      <c r="AP30" s="38">
        <f t="shared" si="4"/>
        <v>9.09</v>
      </c>
      <c r="AQ30" s="54">
        <v>1</v>
      </c>
      <c r="AR30" s="54">
        <v>12.99</v>
      </c>
    </row>
    <row r="31" spans="1:44" s="22" customFormat="1">
      <c r="A31" s="9" t="s">
        <v>140</v>
      </c>
      <c r="B31" s="17">
        <v>2934</v>
      </c>
      <c r="C31" s="9" t="s">
        <v>142</v>
      </c>
      <c r="D31" s="9" t="s">
        <v>158</v>
      </c>
      <c r="E31" s="30">
        <v>41715</v>
      </c>
      <c r="F31" s="9" t="s">
        <v>194</v>
      </c>
      <c r="G31" s="9" t="s">
        <v>485</v>
      </c>
      <c r="H31" s="23"/>
      <c r="I31" s="23"/>
      <c r="J31" s="9" t="s">
        <v>487</v>
      </c>
      <c r="K31" s="9" t="s">
        <v>493</v>
      </c>
      <c r="L31" s="23"/>
      <c r="M31" s="23"/>
      <c r="N31" s="9" t="s">
        <v>666</v>
      </c>
      <c r="O31" s="9" t="s">
        <v>835</v>
      </c>
      <c r="P31" s="23"/>
      <c r="Q31" s="23"/>
      <c r="R31" s="9"/>
      <c r="S31" s="9">
        <v>1</v>
      </c>
      <c r="T31" s="9">
        <v>0</v>
      </c>
      <c r="U31" s="9">
        <v>1</v>
      </c>
      <c r="V31" s="11"/>
      <c r="W31" s="11"/>
      <c r="X31" s="47">
        <f t="shared" si="1"/>
        <v>0</v>
      </c>
      <c r="Y31" s="9" t="s">
        <v>954</v>
      </c>
      <c r="Z31" s="9">
        <v>0</v>
      </c>
      <c r="AA31" s="45">
        <v>41</v>
      </c>
      <c r="AB31" s="9" t="s">
        <v>12</v>
      </c>
      <c r="AC31" s="39">
        <v>0.3</v>
      </c>
      <c r="AD31" s="38">
        <f t="shared" si="2"/>
        <v>0</v>
      </c>
      <c r="AE31" s="38">
        <f t="shared" si="3"/>
        <v>0</v>
      </c>
      <c r="AF31" s="38">
        <v>0</v>
      </c>
      <c r="AG31" s="23"/>
      <c r="AH31" s="23"/>
      <c r="AI31" s="23"/>
      <c r="AJ31" s="23"/>
      <c r="AK31" s="23"/>
      <c r="AL31" s="23"/>
      <c r="AM31" s="23"/>
      <c r="AN31" s="23"/>
      <c r="AO31" s="23"/>
      <c r="AP31" s="38">
        <f t="shared" si="4"/>
        <v>0</v>
      </c>
      <c r="AQ31" s="54">
        <v>1</v>
      </c>
      <c r="AR31" s="54">
        <v>0</v>
      </c>
    </row>
    <row r="32" spans="1:44" s="22" customFormat="1">
      <c r="A32" s="9" t="s">
        <v>140</v>
      </c>
      <c r="B32" s="17">
        <v>2951</v>
      </c>
      <c r="C32" s="9" t="s">
        <v>145</v>
      </c>
      <c r="D32" s="9" t="s">
        <v>159</v>
      </c>
      <c r="E32" s="30">
        <v>41723</v>
      </c>
      <c r="F32" s="9" t="s">
        <v>195</v>
      </c>
      <c r="G32" s="9" t="s">
        <v>485</v>
      </c>
      <c r="H32" s="23"/>
      <c r="I32" s="23"/>
      <c r="J32" s="9" t="s">
        <v>487</v>
      </c>
      <c r="K32" s="9" t="s">
        <v>509</v>
      </c>
      <c r="L32" s="23"/>
      <c r="M32" s="23"/>
      <c r="N32" s="9" t="s">
        <v>682</v>
      </c>
      <c r="O32" s="9" t="s">
        <v>851</v>
      </c>
      <c r="P32" s="23"/>
      <c r="Q32" s="23"/>
      <c r="R32" s="9"/>
      <c r="S32" s="9">
        <v>1</v>
      </c>
      <c r="T32" s="9">
        <v>0</v>
      </c>
      <c r="U32" s="9">
        <v>1</v>
      </c>
      <c r="V32" s="11"/>
      <c r="W32" s="11"/>
      <c r="X32" s="47">
        <f t="shared" si="1"/>
        <v>0</v>
      </c>
      <c r="Y32" s="9" t="s">
        <v>954</v>
      </c>
      <c r="Z32" s="9">
        <v>3.85</v>
      </c>
      <c r="AA32" s="45">
        <v>41</v>
      </c>
      <c r="AB32" s="9" t="s">
        <v>12</v>
      </c>
      <c r="AC32" s="39">
        <v>0.3</v>
      </c>
      <c r="AD32" s="38">
        <f t="shared" si="2"/>
        <v>2.79</v>
      </c>
      <c r="AE32" s="38">
        <f t="shared" si="3"/>
        <v>0</v>
      </c>
      <c r="AF32" s="38">
        <v>2.79</v>
      </c>
      <c r="AG32" s="23"/>
      <c r="AH32" s="23"/>
      <c r="AI32" s="23"/>
      <c r="AJ32" s="23"/>
      <c r="AK32" s="23"/>
      <c r="AL32" s="23"/>
      <c r="AM32" s="23"/>
      <c r="AN32" s="23"/>
      <c r="AO32" s="23"/>
      <c r="AP32" s="38">
        <f t="shared" si="4"/>
        <v>2.79</v>
      </c>
      <c r="AQ32" s="54">
        <v>1</v>
      </c>
      <c r="AR32" s="54">
        <v>3.99</v>
      </c>
    </row>
    <row r="33" spans="1:44" s="22" customFormat="1">
      <c r="A33" s="9" t="s">
        <v>140</v>
      </c>
      <c r="B33" s="17">
        <v>3192</v>
      </c>
      <c r="C33" s="9" t="s">
        <v>142</v>
      </c>
      <c r="D33" s="9" t="s">
        <v>158</v>
      </c>
      <c r="E33" s="30">
        <v>41715</v>
      </c>
      <c r="F33" s="9" t="s">
        <v>196</v>
      </c>
      <c r="G33" s="9" t="s">
        <v>485</v>
      </c>
      <c r="H33" s="23"/>
      <c r="I33" s="23"/>
      <c r="J33" s="9" t="s">
        <v>487</v>
      </c>
      <c r="K33" s="9" t="s">
        <v>510</v>
      </c>
      <c r="L33" s="23"/>
      <c r="M33" s="23"/>
      <c r="N33" s="9" t="s">
        <v>683</v>
      </c>
      <c r="O33" s="9" t="s">
        <v>852</v>
      </c>
      <c r="P33" s="23"/>
      <c r="Q33" s="23"/>
      <c r="R33" s="9"/>
      <c r="S33" s="9">
        <v>1</v>
      </c>
      <c r="T33" s="9">
        <v>0</v>
      </c>
      <c r="U33" s="9">
        <v>1</v>
      </c>
      <c r="V33" s="11"/>
      <c r="W33" s="11"/>
      <c r="X33" s="47">
        <f t="shared" si="1"/>
        <v>0</v>
      </c>
      <c r="Y33" s="9" t="s">
        <v>954</v>
      </c>
      <c r="Z33" s="9">
        <v>0</v>
      </c>
      <c r="AA33" s="45">
        <v>41</v>
      </c>
      <c r="AB33" s="9" t="s">
        <v>12</v>
      </c>
      <c r="AC33" s="39">
        <v>0.3</v>
      </c>
      <c r="AD33" s="38">
        <f t="shared" si="2"/>
        <v>0</v>
      </c>
      <c r="AE33" s="38">
        <f t="shared" si="3"/>
        <v>0</v>
      </c>
      <c r="AF33" s="38">
        <v>0</v>
      </c>
      <c r="AG33" s="23"/>
      <c r="AH33" s="23"/>
      <c r="AI33" s="23"/>
      <c r="AJ33" s="23"/>
      <c r="AK33" s="23"/>
      <c r="AL33" s="23"/>
      <c r="AM33" s="23"/>
      <c r="AN33" s="23"/>
      <c r="AO33" s="23"/>
      <c r="AP33" s="38">
        <f t="shared" si="4"/>
        <v>0</v>
      </c>
      <c r="AQ33" s="54">
        <v>1</v>
      </c>
      <c r="AR33" s="54">
        <v>0</v>
      </c>
    </row>
    <row r="34" spans="1:44" s="22" customFormat="1">
      <c r="A34" s="9" t="s">
        <v>140</v>
      </c>
      <c r="B34" s="17">
        <v>3199</v>
      </c>
      <c r="C34" s="9" t="s">
        <v>141</v>
      </c>
      <c r="D34" s="9" t="s">
        <v>157</v>
      </c>
      <c r="E34" s="30">
        <v>41715</v>
      </c>
      <c r="F34" s="9" t="s">
        <v>197</v>
      </c>
      <c r="G34" s="9" t="s">
        <v>485</v>
      </c>
      <c r="H34" s="23"/>
      <c r="I34" s="23"/>
      <c r="J34" s="9" t="s">
        <v>487</v>
      </c>
      <c r="K34" s="9" t="s">
        <v>511</v>
      </c>
      <c r="L34" s="23"/>
      <c r="M34" s="23"/>
      <c r="N34" s="9" t="s">
        <v>684</v>
      </c>
      <c r="O34" s="9" t="s">
        <v>853</v>
      </c>
      <c r="P34" s="23"/>
      <c r="Q34" s="23"/>
      <c r="R34" s="9"/>
      <c r="S34" s="9">
        <v>1</v>
      </c>
      <c r="T34" s="9">
        <v>0</v>
      </c>
      <c r="U34" s="9">
        <v>1</v>
      </c>
      <c r="V34" s="11"/>
      <c r="W34" s="11"/>
      <c r="X34" s="47">
        <f t="shared" si="1"/>
        <v>0</v>
      </c>
      <c r="Y34" s="9" t="s">
        <v>954</v>
      </c>
      <c r="Z34" s="9">
        <v>9.64</v>
      </c>
      <c r="AA34" s="45">
        <v>41</v>
      </c>
      <c r="AB34" s="9" t="s">
        <v>12</v>
      </c>
      <c r="AC34" s="39">
        <v>0.3</v>
      </c>
      <c r="AD34" s="38">
        <f t="shared" si="2"/>
        <v>6.99</v>
      </c>
      <c r="AE34" s="38">
        <f t="shared" si="3"/>
        <v>0</v>
      </c>
      <c r="AF34" s="38">
        <v>6.99</v>
      </c>
      <c r="AG34" s="23"/>
      <c r="AH34" s="23"/>
      <c r="AI34" s="23"/>
      <c r="AJ34" s="23"/>
      <c r="AK34" s="23"/>
      <c r="AL34" s="23"/>
      <c r="AM34" s="23"/>
      <c r="AN34" s="23"/>
      <c r="AO34" s="23"/>
      <c r="AP34" s="38">
        <f t="shared" si="4"/>
        <v>6.99</v>
      </c>
      <c r="AQ34" s="54">
        <v>1</v>
      </c>
      <c r="AR34" s="54">
        <v>9.99</v>
      </c>
    </row>
    <row r="35" spans="1:44" s="22" customFormat="1">
      <c r="A35" s="9" t="s">
        <v>140</v>
      </c>
      <c r="B35" s="17">
        <v>3412</v>
      </c>
      <c r="C35" s="9" t="s">
        <v>141</v>
      </c>
      <c r="D35" s="9" t="s">
        <v>157</v>
      </c>
      <c r="E35" s="30">
        <v>41722</v>
      </c>
      <c r="F35" s="9" t="s">
        <v>198</v>
      </c>
      <c r="G35" s="9" t="s">
        <v>485</v>
      </c>
      <c r="H35" s="23"/>
      <c r="I35" s="23"/>
      <c r="J35" s="9" t="s">
        <v>487</v>
      </c>
      <c r="K35" s="9" t="s">
        <v>491</v>
      </c>
      <c r="L35" s="23"/>
      <c r="M35" s="23"/>
      <c r="N35" s="9" t="s">
        <v>664</v>
      </c>
      <c r="O35" s="9" t="s">
        <v>833</v>
      </c>
      <c r="P35" s="23"/>
      <c r="Q35" s="23"/>
      <c r="R35" s="9"/>
      <c r="S35" s="9">
        <v>1</v>
      </c>
      <c r="T35" s="9">
        <v>0</v>
      </c>
      <c r="U35" s="9">
        <v>1</v>
      </c>
      <c r="V35" s="11"/>
      <c r="W35" s="11"/>
      <c r="X35" s="47">
        <f t="shared" si="1"/>
        <v>0</v>
      </c>
      <c r="Y35" s="9" t="s">
        <v>954</v>
      </c>
      <c r="Z35" s="9">
        <v>0</v>
      </c>
      <c r="AA35" s="45">
        <v>41</v>
      </c>
      <c r="AB35" s="9" t="s">
        <v>12</v>
      </c>
      <c r="AC35" s="39">
        <v>0.3</v>
      </c>
      <c r="AD35" s="38">
        <f t="shared" si="2"/>
        <v>0</v>
      </c>
      <c r="AE35" s="38">
        <f t="shared" si="3"/>
        <v>0</v>
      </c>
      <c r="AF35" s="38">
        <v>0</v>
      </c>
      <c r="AG35" s="23"/>
      <c r="AH35" s="23"/>
      <c r="AI35" s="23"/>
      <c r="AJ35" s="23"/>
      <c r="AK35" s="23"/>
      <c r="AL35" s="23"/>
      <c r="AM35" s="23"/>
      <c r="AN35" s="23"/>
      <c r="AO35" s="23"/>
      <c r="AP35" s="38">
        <f t="shared" si="4"/>
        <v>0</v>
      </c>
      <c r="AQ35" s="54">
        <v>1</v>
      </c>
      <c r="AR35" s="54">
        <v>0</v>
      </c>
    </row>
    <row r="36" spans="1:44" s="22" customFormat="1">
      <c r="A36" s="9" t="s">
        <v>140</v>
      </c>
      <c r="B36" s="17">
        <v>3704</v>
      </c>
      <c r="C36" s="9" t="s">
        <v>146</v>
      </c>
      <c r="D36" s="9" t="s">
        <v>161</v>
      </c>
      <c r="E36" s="30">
        <v>41705</v>
      </c>
      <c r="F36" s="9" t="s">
        <v>199</v>
      </c>
      <c r="G36" s="9" t="s">
        <v>485</v>
      </c>
      <c r="H36" s="23"/>
      <c r="I36" s="23"/>
      <c r="J36" s="9" t="s">
        <v>487</v>
      </c>
      <c r="K36" s="9" t="s">
        <v>512</v>
      </c>
      <c r="L36" s="23"/>
      <c r="M36" s="23"/>
      <c r="N36" s="9" t="s">
        <v>685</v>
      </c>
      <c r="O36" s="9" t="s">
        <v>854</v>
      </c>
      <c r="P36" s="23"/>
      <c r="Q36" s="23"/>
      <c r="R36" s="9"/>
      <c r="S36" s="9">
        <v>1</v>
      </c>
      <c r="T36" s="9">
        <v>0</v>
      </c>
      <c r="U36" s="9">
        <v>1</v>
      </c>
      <c r="V36" s="11"/>
      <c r="W36" s="11"/>
      <c r="X36" s="47">
        <f t="shared" si="1"/>
        <v>0</v>
      </c>
      <c r="Y36" s="9" t="s">
        <v>954</v>
      </c>
      <c r="Z36" s="9">
        <v>7.99</v>
      </c>
      <c r="AA36" s="45">
        <v>41</v>
      </c>
      <c r="AB36" s="9" t="s">
        <v>12</v>
      </c>
      <c r="AC36" s="39">
        <v>0.3</v>
      </c>
      <c r="AD36" s="38">
        <f t="shared" si="2"/>
        <v>5.59</v>
      </c>
      <c r="AE36" s="38">
        <f t="shared" si="3"/>
        <v>0</v>
      </c>
      <c r="AF36" s="38">
        <v>5.59</v>
      </c>
      <c r="AG36" s="23"/>
      <c r="AH36" s="23"/>
      <c r="AI36" s="23"/>
      <c r="AJ36" s="23"/>
      <c r="AK36" s="23"/>
      <c r="AL36" s="23"/>
      <c r="AM36" s="23"/>
      <c r="AN36" s="23"/>
      <c r="AO36" s="23"/>
      <c r="AP36" s="38">
        <f t="shared" si="4"/>
        <v>5.59</v>
      </c>
      <c r="AQ36" s="54">
        <v>1</v>
      </c>
      <c r="AR36" s="54">
        <v>7.99</v>
      </c>
    </row>
    <row r="37" spans="1:44" s="22" customFormat="1">
      <c r="A37" s="9" t="s">
        <v>140</v>
      </c>
      <c r="B37" s="17">
        <v>3706</v>
      </c>
      <c r="C37" s="9" t="s">
        <v>148</v>
      </c>
      <c r="D37" s="9" t="s">
        <v>162</v>
      </c>
      <c r="E37" s="30">
        <v>41705</v>
      </c>
      <c r="F37" s="9" t="s">
        <v>200</v>
      </c>
      <c r="G37" s="9" t="s">
        <v>485</v>
      </c>
      <c r="H37" s="23"/>
      <c r="I37" s="23"/>
      <c r="J37" s="9" t="s">
        <v>487</v>
      </c>
      <c r="K37" s="9" t="s">
        <v>503</v>
      </c>
      <c r="L37" s="23"/>
      <c r="M37" s="23"/>
      <c r="N37" s="9" t="s">
        <v>676</v>
      </c>
      <c r="O37" s="9" t="s">
        <v>845</v>
      </c>
      <c r="P37" s="23"/>
      <c r="Q37" s="23"/>
      <c r="R37" s="9"/>
      <c r="S37" s="9">
        <v>1</v>
      </c>
      <c r="T37" s="9">
        <v>0</v>
      </c>
      <c r="U37" s="9">
        <v>1</v>
      </c>
      <c r="V37" s="11"/>
      <c r="W37" s="11"/>
      <c r="X37" s="47">
        <f t="shared" si="1"/>
        <v>0</v>
      </c>
      <c r="Y37" s="9" t="s">
        <v>954</v>
      </c>
      <c r="Z37" s="9">
        <v>0</v>
      </c>
      <c r="AA37" s="45">
        <v>41</v>
      </c>
      <c r="AB37" s="9" t="s">
        <v>12</v>
      </c>
      <c r="AC37" s="39">
        <v>0.3</v>
      </c>
      <c r="AD37" s="38">
        <f t="shared" si="2"/>
        <v>0</v>
      </c>
      <c r="AE37" s="38">
        <f t="shared" si="3"/>
        <v>0</v>
      </c>
      <c r="AF37" s="38">
        <v>0</v>
      </c>
      <c r="AG37" s="23"/>
      <c r="AH37" s="23"/>
      <c r="AI37" s="23"/>
      <c r="AJ37" s="23"/>
      <c r="AK37" s="23"/>
      <c r="AL37" s="23"/>
      <c r="AM37" s="23"/>
      <c r="AN37" s="23"/>
      <c r="AO37" s="23"/>
      <c r="AP37" s="38">
        <f t="shared" si="4"/>
        <v>0</v>
      </c>
      <c r="AQ37" s="54">
        <v>1</v>
      </c>
      <c r="AR37" s="54">
        <v>0</v>
      </c>
    </row>
    <row r="38" spans="1:44" s="22" customFormat="1">
      <c r="A38" s="9" t="s">
        <v>140</v>
      </c>
      <c r="B38" s="17">
        <v>3742</v>
      </c>
      <c r="C38" s="9" t="s">
        <v>147</v>
      </c>
      <c r="D38" s="9" t="s">
        <v>159</v>
      </c>
      <c r="E38" s="30">
        <v>41718</v>
      </c>
      <c r="F38" s="9" t="s">
        <v>201</v>
      </c>
      <c r="G38" s="9" t="s">
        <v>485</v>
      </c>
      <c r="H38" s="23"/>
      <c r="I38" s="23"/>
      <c r="J38" s="9" t="s">
        <v>487</v>
      </c>
      <c r="K38" s="9" t="s">
        <v>513</v>
      </c>
      <c r="L38" s="23"/>
      <c r="M38" s="23"/>
      <c r="N38" s="9" t="s">
        <v>686</v>
      </c>
      <c r="O38" s="9" t="s">
        <v>855</v>
      </c>
      <c r="P38" s="23"/>
      <c r="Q38" s="23"/>
      <c r="R38" s="9"/>
      <c r="S38" s="9">
        <v>1</v>
      </c>
      <c r="T38" s="9">
        <v>0</v>
      </c>
      <c r="U38" s="9">
        <v>1</v>
      </c>
      <c r="V38" s="11"/>
      <c r="W38" s="11"/>
      <c r="X38" s="47">
        <f t="shared" si="1"/>
        <v>0</v>
      </c>
      <c r="Y38" s="9" t="s">
        <v>954</v>
      </c>
      <c r="Z38" s="9">
        <v>7.71</v>
      </c>
      <c r="AA38" s="45">
        <v>41</v>
      </c>
      <c r="AB38" s="9" t="s">
        <v>12</v>
      </c>
      <c r="AC38" s="39">
        <v>0.3</v>
      </c>
      <c r="AD38" s="38">
        <f t="shared" si="2"/>
        <v>5.59</v>
      </c>
      <c r="AE38" s="38">
        <f t="shared" si="3"/>
        <v>0</v>
      </c>
      <c r="AF38" s="38">
        <v>5.59</v>
      </c>
      <c r="AG38" s="23"/>
      <c r="AH38" s="23"/>
      <c r="AI38" s="23"/>
      <c r="AJ38" s="23"/>
      <c r="AK38" s="23"/>
      <c r="AL38" s="23"/>
      <c r="AM38" s="23"/>
      <c r="AN38" s="23"/>
      <c r="AO38" s="23"/>
      <c r="AP38" s="38">
        <f t="shared" si="4"/>
        <v>5.59</v>
      </c>
      <c r="AQ38" s="54">
        <v>1</v>
      </c>
      <c r="AR38" s="54">
        <v>7.99</v>
      </c>
    </row>
    <row r="39" spans="1:44" s="22" customFormat="1">
      <c r="A39" s="9" t="s">
        <v>140</v>
      </c>
      <c r="B39" s="17">
        <v>3954</v>
      </c>
      <c r="C39" s="9" t="s">
        <v>142</v>
      </c>
      <c r="D39" s="9" t="s">
        <v>158</v>
      </c>
      <c r="E39" s="30">
        <v>41701</v>
      </c>
      <c r="F39" s="9" t="s">
        <v>202</v>
      </c>
      <c r="G39" s="9" t="s">
        <v>485</v>
      </c>
      <c r="H39" s="23"/>
      <c r="I39" s="23"/>
      <c r="J39" s="9" t="s">
        <v>487</v>
      </c>
      <c r="K39" s="9" t="s">
        <v>514</v>
      </c>
      <c r="L39" s="23"/>
      <c r="M39" s="23"/>
      <c r="N39" s="9" t="s">
        <v>687</v>
      </c>
      <c r="O39" s="9" t="s">
        <v>856</v>
      </c>
      <c r="P39" s="23"/>
      <c r="Q39" s="23"/>
      <c r="R39" s="9"/>
      <c r="S39" s="9">
        <v>1</v>
      </c>
      <c r="T39" s="9">
        <v>0</v>
      </c>
      <c r="U39" s="9">
        <v>1</v>
      </c>
      <c r="V39" s="11"/>
      <c r="W39" s="11"/>
      <c r="X39" s="47">
        <f t="shared" si="1"/>
        <v>0</v>
      </c>
      <c r="Y39" s="9" t="s">
        <v>954</v>
      </c>
      <c r="Z39" s="9">
        <v>0</v>
      </c>
      <c r="AA39" s="45">
        <v>41</v>
      </c>
      <c r="AB39" s="9" t="s">
        <v>12</v>
      </c>
      <c r="AC39" s="39">
        <v>0.3</v>
      </c>
      <c r="AD39" s="38">
        <f t="shared" si="2"/>
        <v>0</v>
      </c>
      <c r="AE39" s="38">
        <f t="shared" si="3"/>
        <v>0</v>
      </c>
      <c r="AF39" s="38">
        <v>0</v>
      </c>
      <c r="AG39" s="23"/>
      <c r="AH39" s="23"/>
      <c r="AI39" s="23"/>
      <c r="AJ39" s="23"/>
      <c r="AK39" s="23"/>
      <c r="AL39" s="23"/>
      <c r="AM39" s="23"/>
      <c r="AN39" s="23"/>
      <c r="AO39" s="23"/>
      <c r="AP39" s="38">
        <f t="shared" si="4"/>
        <v>0</v>
      </c>
      <c r="AQ39" s="54">
        <v>1</v>
      </c>
      <c r="AR39" s="54">
        <v>0</v>
      </c>
    </row>
    <row r="40" spans="1:44" s="22" customFormat="1">
      <c r="A40" s="9" t="s">
        <v>140</v>
      </c>
      <c r="B40" s="17">
        <v>3994</v>
      </c>
      <c r="C40" s="9" t="s">
        <v>146</v>
      </c>
      <c r="D40" s="9" t="s">
        <v>161</v>
      </c>
      <c r="E40" s="30">
        <v>41729</v>
      </c>
      <c r="F40" s="9" t="s">
        <v>203</v>
      </c>
      <c r="G40" s="9" t="s">
        <v>485</v>
      </c>
      <c r="H40" s="23"/>
      <c r="I40" s="23"/>
      <c r="J40" s="9" t="s">
        <v>487</v>
      </c>
      <c r="K40" s="9" t="s">
        <v>515</v>
      </c>
      <c r="L40" s="23"/>
      <c r="M40" s="23"/>
      <c r="N40" s="9" t="s">
        <v>688</v>
      </c>
      <c r="O40" s="9" t="s">
        <v>857</v>
      </c>
      <c r="P40" s="23"/>
      <c r="Q40" s="23"/>
      <c r="R40" s="9"/>
      <c r="S40" s="9">
        <v>1</v>
      </c>
      <c r="T40" s="9">
        <v>0</v>
      </c>
      <c r="U40" s="9">
        <v>1</v>
      </c>
      <c r="V40" s="11"/>
      <c r="W40" s="11"/>
      <c r="X40" s="47">
        <f t="shared" si="1"/>
        <v>0</v>
      </c>
      <c r="Y40" s="9" t="s">
        <v>954</v>
      </c>
      <c r="Z40" s="9">
        <v>2.99</v>
      </c>
      <c r="AA40" s="45">
        <v>41</v>
      </c>
      <c r="AB40" s="9" t="s">
        <v>12</v>
      </c>
      <c r="AC40" s="39">
        <v>0.3</v>
      </c>
      <c r="AD40" s="38">
        <f t="shared" si="2"/>
        <v>2.09</v>
      </c>
      <c r="AE40" s="38">
        <f t="shared" si="3"/>
        <v>0</v>
      </c>
      <c r="AF40" s="38">
        <v>2.09</v>
      </c>
      <c r="AG40" s="23"/>
      <c r="AH40" s="23"/>
      <c r="AI40" s="23"/>
      <c r="AJ40" s="23"/>
      <c r="AK40" s="23"/>
      <c r="AL40" s="23"/>
      <c r="AM40" s="23"/>
      <c r="AN40" s="23"/>
      <c r="AO40" s="23"/>
      <c r="AP40" s="38">
        <f t="shared" si="4"/>
        <v>2.09</v>
      </c>
      <c r="AQ40" s="54">
        <v>1</v>
      </c>
      <c r="AR40" s="54">
        <v>2.99</v>
      </c>
    </row>
    <row r="41" spans="1:44" s="22" customFormat="1">
      <c r="A41" s="9" t="s">
        <v>140</v>
      </c>
      <c r="B41" s="17">
        <v>4220</v>
      </c>
      <c r="C41" s="9" t="s">
        <v>149</v>
      </c>
      <c r="D41" s="9" t="s">
        <v>163</v>
      </c>
      <c r="E41" s="30">
        <v>41701</v>
      </c>
      <c r="F41" s="9" t="s">
        <v>204</v>
      </c>
      <c r="G41" s="9" t="s">
        <v>485</v>
      </c>
      <c r="H41" s="23"/>
      <c r="I41" s="23"/>
      <c r="J41" s="9" t="s">
        <v>487</v>
      </c>
      <c r="K41" s="9" t="s">
        <v>516</v>
      </c>
      <c r="L41" s="23"/>
      <c r="M41" s="23"/>
      <c r="N41" s="9" t="s">
        <v>689</v>
      </c>
      <c r="O41" s="9" t="s">
        <v>858</v>
      </c>
      <c r="P41" s="23"/>
      <c r="Q41" s="23"/>
      <c r="R41" s="9"/>
      <c r="S41" s="9">
        <v>1</v>
      </c>
      <c r="T41" s="9">
        <v>0</v>
      </c>
      <c r="U41" s="9">
        <v>1</v>
      </c>
      <c r="V41" s="11"/>
      <c r="W41" s="11"/>
      <c r="X41" s="47">
        <f t="shared" si="1"/>
        <v>0</v>
      </c>
      <c r="Y41" s="9" t="s">
        <v>954</v>
      </c>
      <c r="Z41" s="9">
        <v>9.64</v>
      </c>
      <c r="AA41" s="45">
        <v>41</v>
      </c>
      <c r="AB41" s="9" t="s">
        <v>12</v>
      </c>
      <c r="AC41" s="39">
        <v>0.3</v>
      </c>
      <c r="AD41" s="38">
        <f t="shared" si="2"/>
        <v>6.99</v>
      </c>
      <c r="AE41" s="38">
        <f t="shared" si="3"/>
        <v>0</v>
      </c>
      <c r="AF41" s="38">
        <v>6.99</v>
      </c>
      <c r="AG41" s="23"/>
      <c r="AH41" s="23"/>
      <c r="AI41" s="23"/>
      <c r="AJ41" s="23"/>
      <c r="AK41" s="23"/>
      <c r="AL41" s="23"/>
      <c r="AM41" s="23"/>
      <c r="AN41" s="23"/>
      <c r="AO41" s="23"/>
      <c r="AP41" s="38">
        <f t="shared" si="4"/>
        <v>6.99</v>
      </c>
      <c r="AQ41" s="54">
        <v>1</v>
      </c>
      <c r="AR41" s="54">
        <v>9.99</v>
      </c>
    </row>
    <row r="42" spans="1:44" s="22" customFormat="1">
      <c r="A42" s="9" t="s">
        <v>140</v>
      </c>
      <c r="B42" s="17">
        <v>4290</v>
      </c>
      <c r="C42" s="9" t="s">
        <v>143</v>
      </c>
      <c r="D42" s="9" t="s">
        <v>159</v>
      </c>
      <c r="E42" s="30">
        <v>41722</v>
      </c>
      <c r="F42" s="9" t="s">
        <v>205</v>
      </c>
      <c r="G42" s="9" t="s">
        <v>485</v>
      </c>
      <c r="H42" s="23"/>
      <c r="I42" s="23"/>
      <c r="J42" s="9" t="s">
        <v>487</v>
      </c>
      <c r="K42" s="9" t="s">
        <v>499</v>
      </c>
      <c r="L42" s="23"/>
      <c r="M42" s="23"/>
      <c r="N42" s="9" t="s">
        <v>672</v>
      </c>
      <c r="O42" s="9" t="s">
        <v>841</v>
      </c>
      <c r="P42" s="23"/>
      <c r="Q42" s="23"/>
      <c r="R42" s="9"/>
      <c r="S42" s="9">
        <v>1</v>
      </c>
      <c r="T42" s="9">
        <v>0</v>
      </c>
      <c r="U42" s="9">
        <v>1</v>
      </c>
      <c r="V42" s="11"/>
      <c r="W42" s="11"/>
      <c r="X42" s="47">
        <f t="shared" si="1"/>
        <v>0</v>
      </c>
      <c r="Y42" s="9" t="s">
        <v>954</v>
      </c>
      <c r="Z42" s="9">
        <v>0</v>
      </c>
      <c r="AA42" s="45">
        <v>41</v>
      </c>
      <c r="AB42" s="9" t="s">
        <v>12</v>
      </c>
      <c r="AC42" s="39">
        <v>0.3</v>
      </c>
      <c r="AD42" s="38">
        <f t="shared" si="2"/>
        <v>0</v>
      </c>
      <c r="AE42" s="38">
        <f t="shared" si="3"/>
        <v>0</v>
      </c>
      <c r="AF42" s="38">
        <v>0</v>
      </c>
      <c r="AG42" s="23"/>
      <c r="AH42" s="23"/>
      <c r="AI42" s="23"/>
      <c r="AJ42" s="23"/>
      <c r="AK42" s="23"/>
      <c r="AL42" s="23"/>
      <c r="AM42" s="23"/>
      <c r="AN42" s="23"/>
      <c r="AO42" s="23"/>
      <c r="AP42" s="38">
        <f t="shared" si="4"/>
        <v>0</v>
      </c>
      <c r="AQ42" s="54">
        <v>1</v>
      </c>
      <c r="AR42" s="54">
        <v>0</v>
      </c>
    </row>
    <row r="43" spans="1:44" s="22" customFormat="1">
      <c r="A43" s="9" t="s">
        <v>140</v>
      </c>
      <c r="B43" s="17">
        <v>4536</v>
      </c>
      <c r="C43" s="9" t="s">
        <v>143</v>
      </c>
      <c r="D43" s="9" t="s">
        <v>159</v>
      </c>
      <c r="E43" s="30">
        <v>41705</v>
      </c>
      <c r="F43" s="9" t="s">
        <v>206</v>
      </c>
      <c r="G43" s="9" t="s">
        <v>485</v>
      </c>
      <c r="H43" s="23"/>
      <c r="I43" s="23"/>
      <c r="J43" s="9" t="s">
        <v>487</v>
      </c>
      <c r="K43" s="9" t="s">
        <v>497</v>
      </c>
      <c r="L43" s="23"/>
      <c r="M43" s="23"/>
      <c r="N43" s="9" t="s">
        <v>670</v>
      </c>
      <c r="O43" s="9" t="s">
        <v>839</v>
      </c>
      <c r="P43" s="23"/>
      <c r="Q43" s="23"/>
      <c r="R43" s="9"/>
      <c r="S43" s="9">
        <v>1</v>
      </c>
      <c r="T43" s="9">
        <v>0</v>
      </c>
      <c r="U43" s="9">
        <v>1</v>
      </c>
      <c r="V43" s="11"/>
      <c r="W43" s="11"/>
      <c r="X43" s="47">
        <f t="shared" si="1"/>
        <v>0</v>
      </c>
      <c r="Y43" s="9" t="s">
        <v>954</v>
      </c>
      <c r="Z43" s="9">
        <v>0</v>
      </c>
      <c r="AA43" s="45">
        <v>41</v>
      </c>
      <c r="AB43" s="9" t="s">
        <v>12</v>
      </c>
      <c r="AC43" s="39">
        <v>0.3</v>
      </c>
      <c r="AD43" s="38">
        <f t="shared" si="2"/>
        <v>0</v>
      </c>
      <c r="AE43" s="38">
        <f t="shared" si="3"/>
        <v>0</v>
      </c>
      <c r="AF43" s="38">
        <v>0</v>
      </c>
      <c r="AG43" s="23"/>
      <c r="AH43" s="23"/>
      <c r="AI43" s="23"/>
      <c r="AJ43" s="23"/>
      <c r="AK43" s="23"/>
      <c r="AL43" s="23"/>
      <c r="AM43" s="23"/>
      <c r="AN43" s="23"/>
      <c r="AO43" s="23"/>
      <c r="AP43" s="38">
        <f t="shared" si="4"/>
        <v>0</v>
      </c>
      <c r="AQ43" s="54">
        <v>1</v>
      </c>
      <c r="AR43" s="54">
        <v>0</v>
      </c>
    </row>
    <row r="44" spans="1:44" s="22" customFormat="1">
      <c r="A44" s="9" t="s">
        <v>140</v>
      </c>
      <c r="B44" s="17">
        <v>4603</v>
      </c>
      <c r="C44" s="9" t="s">
        <v>150</v>
      </c>
      <c r="D44" s="9" t="s">
        <v>164</v>
      </c>
      <c r="E44" s="30">
        <v>41726</v>
      </c>
      <c r="F44" s="9" t="s">
        <v>207</v>
      </c>
      <c r="G44" s="9" t="s">
        <v>485</v>
      </c>
      <c r="H44" s="23"/>
      <c r="I44" s="23"/>
      <c r="J44" s="9" t="s">
        <v>487</v>
      </c>
      <c r="K44" s="9" t="s">
        <v>517</v>
      </c>
      <c r="L44" s="23"/>
      <c r="M44" s="23"/>
      <c r="N44" s="9" t="s">
        <v>690</v>
      </c>
      <c r="O44" s="9" t="s">
        <v>859</v>
      </c>
      <c r="P44" s="23"/>
      <c r="Q44" s="23"/>
      <c r="R44" s="9"/>
      <c r="S44" s="9">
        <v>1</v>
      </c>
      <c r="T44" s="9">
        <v>0</v>
      </c>
      <c r="U44" s="9">
        <v>1</v>
      </c>
      <c r="V44" s="11"/>
      <c r="W44" s="11"/>
      <c r="X44" s="47">
        <f t="shared" si="1"/>
        <v>0</v>
      </c>
      <c r="Y44" s="9" t="s">
        <v>954</v>
      </c>
      <c r="Z44" s="9">
        <v>0</v>
      </c>
      <c r="AA44" s="45">
        <v>41</v>
      </c>
      <c r="AB44" s="9" t="s">
        <v>12</v>
      </c>
      <c r="AC44" s="39">
        <v>0.3</v>
      </c>
      <c r="AD44" s="38">
        <f t="shared" si="2"/>
        <v>0</v>
      </c>
      <c r="AE44" s="38">
        <f t="shared" si="3"/>
        <v>0</v>
      </c>
      <c r="AF44" s="38">
        <v>0</v>
      </c>
      <c r="AG44" s="23"/>
      <c r="AH44" s="23"/>
      <c r="AI44" s="23"/>
      <c r="AJ44" s="23"/>
      <c r="AK44" s="23"/>
      <c r="AL44" s="23"/>
      <c r="AM44" s="23"/>
      <c r="AN44" s="23"/>
      <c r="AO44" s="23"/>
      <c r="AP44" s="38">
        <f t="shared" si="4"/>
        <v>0</v>
      </c>
      <c r="AQ44" s="54">
        <v>1</v>
      </c>
      <c r="AR44" s="54">
        <v>0</v>
      </c>
    </row>
    <row r="45" spans="1:44" s="22" customFormat="1">
      <c r="A45" s="9" t="s">
        <v>140</v>
      </c>
      <c r="B45" s="17">
        <v>4870</v>
      </c>
      <c r="C45" s="9" t="s">
        <v>143</v>
      </c>
      <c r="D45" s="9" t="s">
        <v>159</v>
      </c>
      <c r="E45" s="30">
        <v>41726</v>
      </c>
      <c r="F45" s="9" t="s">
        <v>208</v>
      </c>
      <c r="G45" s="9" t="s">
        <v>485</v>
      </c>
      <c r="H45" s="23"/>
      <c r="I45" s="23"/>
      <c r="J45" s="9" t="s">
        <v>487</v>
      </c>
      <c r="K45" s="9" t="s">
        <v>518</v>
      </c>
      <c r="L45" s="23"/>
      <c r="M45" s="23"/>
      <c r="N45" s="9" t="s">
        <v>691</v>
      </c>
      <c r="O45" s="9" t="s">
        <v>860</v>
      </c>
      <c r="P45" s="23"/>
      <c r="Q45" s="23"/>
      <c r="R45" s="9"/>
      <c r="S45" s="9">
        <v>1</v>
      </c>
      <c r="T45" s="9">
        <v>0</v>
      </c>
      <c r="U45" s="9">
        <v>1</v>
      </c>
      <c r="V45" s="11"/>
      <c r="W45" s="11"/>
      <c r="X45" s="47">
        <f t="shared" si="1"/>
        <v>0</v>
      </c>
      <c r="Y45" s="9" t="s">
        <v>954</v>
      </c>
      <c r="Z45" s="9">
        <v>0</v>
      </c>
      <c r="AA45" s="45">
        <v>41</v>
      </c>
      <c r="AB45" s="9" t="s">
        <v>12</v>
      </c>
      <c r="AC45" s="39">
        <v>0.3</v>
      </c>
      <c r="AD45" s="38">
        <f t="shared" si="2"/>
        <v>0</v>
      </c>
      <c r="AE45" s="38">
        <f t="shared" si="3"/>
        <v>0</v>
      </c>
      <c r="AF45" s="38">
        <v>0</v>
      </c>
      <c r="AG45" s="23"/>
      <c r="AH45" s="23"/>
      <c r="AI45" s="23"/>
      <c r="AJ45" s="23"/>
      <c r="AK45" s="23"/>
      <c r="AL45" s="23"/>
      <c r="AM45" s="23"/>
      <c r="AN45" s="23"/>
      <c r="AO45" s="23"/>
      <c r="AP45" s="38">
        <f t="shared" si="4"/>
        <v>0</v>
      </c>
      <c r="AQ45" s="54">
        <v>1</v>
      </c>
      <c r="AR45" s="54">
        <v>0</v>
      </c>
    </row>
    <row r="46" spans="1:44" s="22" customFormat="1">
      <c r="A46" s="9" t="s">
        <v>140</v>
      </c>
      <c r="B46" s="17">
        <v>4873</v>
      </c>
      <c r="C46" s="9" t="s">
        <v>143</v>
      </c>
      <c r="D46" s="9" t="s">
        <v>159</v>
      </c>
      <c r="E46" s="30">
        <v>41729</v>
      </c>
      <c r="F46" s="9" t="s">
        <v>209</v>
      </c>
      <c r="G46" s="9" t="s">
        <v>485</v>
      </c>
      <c r="H46" s="23"/>
      <c r="I46" s="23"/>
      <c r="J46" s="9" t="s">
        <v>487</v>
      </c>
      <c r="K46" s="9" t="s">
        <v>503</v>
      </c>
      <c r="L46" s="23"/>
      <c r="M46" s="23"/>
      <c r="N46" s="9" t="s">
        <v>676</v>
      </c>
      <c r="O46" s="9" t="s">
        <v>845</v>
      </c>
      <c r="P46" s="23"/>
      <c r="Q46" s="23"/>
      <c r="R46" s="9"/>
      <c r="S46" s="9">
        <v>1</v>
      </c>
      <c r="T46" s="9">
        <v>0</v>
      </c>
      <c r="U46" s="9">
        <v>1</v>
      </c>
      <c r="V46" s="11"/>
      <c r="W46" s="11"/>
      <c r="X46" s="47">
        <f t="shared" si="1"/>
        <v>0</v>
      </c>
      <c r="Y46" s="9" t="s">
        <v>954</v>
      </c>
      <c r="Z46" s="9">
        <v>0</v>
      </c>
      <c r="AA46" s="45">
        <v>41</v>
      </c>
      <c r="AB46" s="9" t="s">
        <v>12</v>
      </c>
      <c r="AC46" s="39">
        <v>0.3</v>
      </c>
      <c r="AD46" s="38">
        <f t="shared" si="2"/>
        <v>0</v>
      </c>
      <c r="AE46" s="38">
        <f t="shared" si="3"/>
        <v>0</v>
      </c>
      <c r="AF46" s="38">
        <v>0</v>
      </c>
      <c r="AG46" s="23"/>
      <c r="AH46" s="23"/>
      <c r="AI46" s="23"/>
      <c r="AJ46" s="23"/>
      <c r="AK46" s="23"/>
      <c r="AL46" s="23"/>
      <c r="AM46" s="23"/>
      <c r="AN46" s="23"/>
      <c r="AO46" s="23"/>
      <c r="AP46" s="38">
        <f t="shared" si="4"/>
        <v>0</v>
      </c>
      <c r="AQ46" s="54">
        <v>1</v>
      </c>
      <c r="AR46" s="54">
        <v>0</v>
      </c>
    </row>
    <row r="47" spans="1:44" s="22" customFormat="1">
      <c r="A47" s="9" t="s">
        <v>140</v>
      </c>
      <c r="B47" s="17">
        <v>5104</v>
      </c>
      <c r="C47" s="9" t="s">
        <v>151</v>
      </c>
      <c r="D47" s="9" t="s">
        <v>165</v>
      </c>
      <c r="E47" s="30">
        <v>41709</v>
      </c>
      <c r="F47" s="9" t="s">
        <v>210</v>
      </c>
      <c r="G47" s="9" t="s">
        <v>485</v>
      </c>
      <c r="H47" s="23"/>
      <c r="I47" s="23"/>
      <c r="J47" s="9" t="s">
        <v>487</v>
      </c>
      <c r="K47" s="9" t="s">
        <v>519</v>
      </c>
      <c r="L47" s="23"/>
      <c r="M47" s="23"/>
      <c r="N47" s="9" t="s">
        <v>692</v>
      </c>
      <c r="O47" s="9" t="s">
        <v>861</v>
      </c>
      <c r="P47" s="23"/>
      <c r="Q47" s="23"/>
      <c r="R47" s="9"/>
      <c r="S47" s="9">
        <v>1</v>
      </c>
      <c r="T47" s="9">
        <v>0</v>
      </c>
      <c r="U47" s="9">
        <v>1</v>
      </c>
      <c r="V47" s="11"/>
      <c r="W47" s="11"/>
      <c r="X47" s="47">
        <f t="shared" si="1"/>
        <v>0</v>
      </c>
      <c r="Y47" s="9" t="s">
        <v>954</v>
      </c>
      <c r="Z47" s="9">
        <v>12.530000000000001</v>
      </c>
      <c r="AA47" s="45">
        <v>41</v>
      </c>
      <c r="AB47" s="9" t="s">
        <v>12</v>
      </c>
      <c r="AC47" s="39">
        <v>0.3</v>
      </c>
      <c r="AD47" s="38">
        <f t="shared" si="2"/>
        <v>9.09</v>
      </c>
      <c r="AE47" s="38">
        <f t="shared" si="3"/>
        <v>0</v>
      </c>
      <c r="AF47" s="38">
        <v>9.09</v>
      </c>
      <c r="AG47" s="23"/>
      <c r="AH47" s="23"/>
      <c r="AI47" s="23"/>
      <c r="AJ47" s="23"/>
      <c r="AK47" s="23"/>
      <c r="AL47" s="23"/>
      <c r="AM47" s="23"/>
      <c r="AN47" s="23"/>
      <c r="AO47" s="23"/>
      <c r="AP47" s="38">
        <f t="shared" si="4"/>
        <v>9.09</v>
      </c>
      <c r="AQ47" s="54">
        <v>1</v>
      </c>
      <c r="AR47" s="54">
        <v>12.99</v>
      </c>
    </row>
    <row r="48" spans="1:44" s="22" customFormat="1">
      <c r="A48" s="9" t="s">
        <v>140</v>
      </c>
      <c r="B48" s="17">
        <v>5108</v>
      </c>
      <c r="C48" s="9" t="s">
        <v>146</v>
      </c>
      <c r="D48" s="9" t="s">
        <v>161</v>
      </c>
      <c r="E48" s="30">
        <v>41709</v>
      </c>
      <c r="F48" s="9" t="s">
        <v>211</v>
      </c>
      <c r="G48" s="9" t="s">
        <v>485</v>
      </c>
      <c r="H48" s="23"/>
      <c r="I48" s="23"/>
      <c r="J48" s="9" t="s">
        <v>487</v>
      </c>
      <c r="K48" s="9" t="s">
        <v>520</v>
      </c>
      <c r="L48" s="23"/>
      <c r="M48" s="23"/>
      <c r="N48" s="9" t="s">
        <v>693</v>
      </c>
      <c r="O48" s="9" t="s">
        <v>862</v>
      </c>
      <c r="P48" s="23"/>
      <c r="Q48" s="23"/>
      <c r="R48" s="9"/>
      <c r="S48" s="9">
        <v>1</v>
      </c>
      <c r="T48" s="9">
        <v>0</v>
      </c>
      <c r="U48" s="9">
        <v>1</v>
      </c>
      <c r="V48" s="11"/>
      <c r="W48" s="11"/>
      <c r="X48" s="47">
        <f t="shared" si="1"/>
        <v>0</v>
      </c>
      <c r="Y48" s="9" t="s">
        <v>954</v>
      </c>
      <c r="Z48" s="9">
        <v>0</v>
      </c>
      <c r="AA48" s="45">
        <v>41</v>
      </c>
      <c r="AB48" s="9" t="s">
        <v>12</v>
      </c>
      <c r="AC48" s="39">
        <v>0.3</v>
      </c>
      <c r="AD48" s="38">
        <f t="shared" si="2"/>
        <v>0</v>
      </c>
      <c r="AE48" s="38">
        <f t="shared" si="3"/>
        <v>0</v>
      </c>
      <c r="AF48" s="38">
        <v>0</v>
      </c>
      <c r="AG48" s="23"/>
      <c r="AH48" s="23"/>
      <c r="AI48" s="23"/>
      <c r="AJ48" s="23"/>
      <c r="AK48" s="23"/>
      <c r="AL48" s="23"/>
      <c r="AM48" s="23"/>
      <c r="AN48" s="23"/>
      <c r="AO48" s="23"/>
      <c r="AP48" s="38">
        <f t="shared" si="4"/>
        <v>0</v>
      </c>
      <c r="AQ48" s="54">
        <v>1</v>
      </c>
      <c r="AR48" s="54">
        <v>0</v>
      </c>
    </row>
    <row r="49" spans="1:44" s="22" customFormat="1">
      <c r="A49" s="9" t="s">
        <v>140</v>
      </c>
      <c r="B49" s="17">
        <v>5360</v>
      </c>
      <c r="C49" s="9" t="s">
        <v>141</v>
      </c>
      <c r="D49" s="9" t="s">
        <v>157</v>
      </c>
      <c r="E49" s="30">
        <v>41702</v>
      </c>
      <c r="F49" s="9" t="s">
        <v>212</v>
      </c>
      <c r="G49" s="9" t="s">
        <v>485</v>
      </c>
      <c r="H49" s="23"/>
      <c r="I49" s="23"/>
      <c r="J49" s="9" t="s">
        <v>487</v>
      </c>
      <c r="K49" s="9" t="s">
        <v>497</v>
      </c>
      <c r="L49" s="23"/>
      <c r="M49" s="23"/>
      <c r="N49" s="9" t="s">
        <v>670</v>
      </c>
      <c r="O49" s="9" t="s">
        <v>839</v>
      </c>
      <c r="P49" s="23"/>
      <c r="Q49" s="23"/>
      <c r="R49" s="9"/>
      <c r="S49" s="9">
        <v>1</v>
      </c>
      <c r="T49" s="9">
        <v>0</v>
      </c>
      <c r="U49" s="9">
        <v>1</v>
      </c>
      <c r="V49" s="11"/>
      <c r="W49" s="11"/>
      <c r="X49" s="47">
        <f t="shared" si="1"/>
        <v>0</v>
      </c>
      <c r="Y49" s="9" t="s">
        <v>954</v>
      </c>
      <c r="Z49" s="9">
        <v>0</v>
      </c>
      <c r="AA49" s="45">
        <v>41</v>
      </c>
      <c r="AB49" s="9" t="s">
        <v>12</v>
      </c>
      <c r="AC49" s="39">
        <v>0.3</v>
      </c>
      <c r="AD49" s="38">
        <f t="shared" si="2"/>
        <v>0</v>
      </c>
      <c r="AE49" s="38">
        <f t="shared" si="3"/>
        <v>0</v>
      </c>
      <c r="AF49" s="38">
        <v>0</v>
      </c>
      <c r="AG49" s="23"/>
      <c r="AH49" s="23"/>
      <c r="AI49" s="23"/>
      <c r="AJ49" s="23"/>
      <c r="AK49" s="23"/>
      <c r="AL49" s="23"/>
      <c r="AM49" s="23"/>
      <c r="AN49" s="23"/>
      <c r="AO49" s="23"/>
      <c r="AP49" s="38">
        <f t="shared" si="4"/>
        <v>0</v>
      </c>
      <c r="AQ49" s="54">
        <v>1</v>
      </c>
      <c r="AR49" s="54">
        <v>0</v>
      </c>
    </row>
    <row r="50" spans="1:44" s="22" customFormat="1">
      <c r="A50" s="9" t="s">
        <v>140</v>
      </c>
      <c r="B50" s="17">
        <v>5638</v>
      </c>
      <c r="C50" s="9" t="s">
        <v>150</v>
      </c>
      <c r="D50" s="9" t="s">
        <v>164</v>
      </c>
      <c r="E50" s="30">
        <v>41722</v>
      </c>
      <c r="F50" s="9" t="s">
        <v>213</v>
      </c>
      <c r="G50" s="9" t="s">
        <v>485</v>
      </c>
      <c r="H50" s="23"/>
      <c r="I50" s="23"/>
      <c r="J50" s="9" t="s">
        <v>487</v>
      </c>
      <c r="K50" s="9" t="s">
        <v>521</v>
      </c>
      <c r="L50" s="23"/>
      <c r="M50" s="23"/>
      <c r="N50" s="9" t="s">
        <v>694</v>
      </c>
      <c r="O50" s="9" t="s">
        <v>863</v>
      </c>
      <c r="P50" s="23"/>
      <c r="Q50" s="23"/>
      <c r="R50" s="9"/>
      <c r="S50" s="9">
        <v>1</v>
      </c>
      <c r="T50" s="9">
        <v>0</v>
      </c>
      <c r="U50" s="9">
        <v>1</v>
      </c>
      <c r="V50" s="11"/>
      <c r="W50" s="11"/>
      <c r="X50" s="47">
        <f t="shared" si="1"/>
        <v>0</v>
      </c>
      <c r="Y50" s="9" t="s">
        <v>954</v>
      </c>
      <c r="Z50" s="9">
        <v>0</v>
      </c>
      <c r="AA50" s="45">
        <v>41</v>
      </c>
      <c r="AB50" s="9" t="s">
        <v>12</v>
      </c>
      <c r="AC50" s="39">
        <v>0.3</v>
      </c>
      <c r="AD50" s="38">
        <f t="shared" si="2"/>
        <v>0</v>
      </c>
      <c r="AE50" s="38">
        <f t="shared" si="3"/>
        <v>0</v>
      </c>
      <c r="AF50" s="38">
        <v>0</v>
      </c>
      <c r="AG50" s="23"/>
      <c r="AH50" s="23"/>
      <c r="AI50" s="23"/>
      <c r="AJ50" s="23"/>
      <c r="AK50" s="23"/>
      <c r="AL50" s="23"/>
      <c r="AM50" s="23"/>
      <c r="AN50" s="23"/>
      <c r="AO50" s="23"/>
      <c r="AP50" s="38">
        <f t="shared" si="4"/>
        <v>0</v>
      </c>
      <c r="AQ50" s="54">
        <v>1</v>
      </c>
      <c r="AR50" s="54">
        <v>0</v>
      </c>
    </row>
    <row r="51" spans="1:44" s="22" customFormat="1">
      <c r="A51" s="9" t="s">
        <v>140</v>
      </c>
      <c r="B51" s="17">
        <v>5897</v>
      </c>
      <c r="C51" s="9" t="s">
        <v>143</v>
      </c>
      <c r="D51" s="9" t="s">
        <v>159</v>
      </c>
      <c r="E51" s="30">
        <v>41701</v>
      </c>
      <c r="F51" s="9" t="s">
        <v>214</v>
      </c>
      <c r="G51" s="9" t="s">
        <v>485</v>
      </c>
      <c r="H51" s="23"/>
      <c r="I51" s="23"/>
      <c r="J51" s="9" t="s">
        <v>487</v>
      </c>
      <c r="K51" s="9" t="s">
        <v>497</v>
      </c>
      <c r="L51" s="23"/>
      <c r="M51" s="23"/>
      <c r="N51" s="9" t="s">
        <v>670</v>
      </c>
      <c r="O51" s="9" t="s">
        <v>839</v>
      </c>
      <c r="P51" s="23"/>
      <c r="Q51" s="23"/>
      <c r="R51" s="9"/>
      <c r="S51" s="9">
        <v>1</v>
      </c>
      <c r="T51" s="9">
        <v>0</v>
      </c>
      <c r="U51" s="9">
        <v>1</v>
      </c>
      <c r="V51" s="11"/>
      <c r="W51" s="11"/>
      <c r="X51" s="47">
        <f t="shared" si="1"/>
        <v>0</v>
      </c>
      <c r="Y51" s="9" t="s">
        <v>954</v>
      </c>
      <c r="Z51" s="9">
        <v>0</v>
      </c>
      <c r="AA51" s="45">
        <v>41</v>
      </c>
      <c r="AB51" s="9" t="s">
        <v>12</v>
      </c>
      <c r="AC51" s="39">
        <v>0.3</v>
      </c>
      <c r="AD51" s="38">
        <f t="shared" si="2"/>
        <v>0</v>
      </c>
      <c r="AE51" s="38">
        <f t="shared" si="3"/>
        <v>0</v>
      </c>
      <c r="AF51" s="38">
        <v>0</v>
      </c>
      <c r="AG51" s="23"/>
      <c r="AH51" s="23"/>
      <c r="AI51" s="23"/>
      <c r="AJ51" s="23"/>
      <c r="AK51" s="23"/>
      <c r="AL51" s="23"/>
      <c r="AM51" s="23"/>
      <c r="AN51" s="23"/>
      <c r="AO51" s="23"/>
      <c r="AP51" s="38">
        <f t="shared" si="4"/>
        <v>0</v>
      </c>
      <c r="AQ51" s="54">
        <v>1</v>
      </c>
      <c r="AR51" s="54">
        <v>0</v>
      </c>
    </row>
    <row r="52" spans="1:44" s="22" customFormat="1">
      <c r="A52" s="9" t="s">
        <v>140</v>
      </c>
      <c r="B52" s="17">
        <v>5933</v>
      </c>
      <c r="C52" s="9" t="s">
        <v>152</v>
      </c>
      <c r="D52" s="9" t="s">
        <v>166</v>
      </c>
      <c r="E52" s="30">
        <v>41712</v>
      </c>
      <c r="F52" s="9" t="s">
        <v>215</v>
      </c>
      <c r="G52" s="9" t="s">
        <v>485</v>
      </c>
      <c r="H52" s="23"/>
      <c r="I52" s="23"/>
      <c r="J52" s="9" t="s">
        <v>487</v>
      </c>
      <c r="K52" s="9" t="s">
        <v>522</v>
      </c>
      <c r="L52" s="23"/>
      <c r="M52" s="23"/>
      <c r="N52" s="9" t="s">
        <v>695</v>
      </c>
      <c r="O52" s="9" t="s">
        <v>858</v>
      </c>
      <c r="P52" s="23"/>
      <c r="Q52" s="23"/>
      <c r="R52" s="9"/>
      <c r="S52" s="9">
        <v>1</v>
      </c>
      <c r="T52" s="9">
        <v>0</v>
      </c>
      <c r="U52" s="9">
        <v>1</v>
      </c>
      <c r="V52" s="11"/>
      <c r="W52" s="11"/>
      <c r="X52" s="47">
        <f t="shared" si="1"/>
        <v>0</v>
      </c>
      <c r="Y52" s="9" t="s">
        <v>954</v>
      </c>
      <c r="Z52" s="9">
        <v>9.99</v>
      </c>
      <c r="AA52" s="45">
        <v>41</v>
      </c>
      <c r="AB52" s="9" t="s">
        <v>12</v>
      </c>
      <c r="AC52" s="39">
        <v>0.3</v>
      </c>
      <c r="AD52" s="38">
        <f t="shared" si="2"/>
        <v>6.99</v>
      </c>
      <c r="AE52" s="38">
        <f t="shared" si="3"/>
        <v>0</v>
      </c>
      <c r="AF52" s="38">
        <v>6.99</v>
      </c>
      <c r="AG52" s="23"/>
      <c r="AH52" s="23"/>
      <c r="AI52" s="23"/>
      <c r="AJ52" s="23"/>
      <c r="AK52" s="23"/>
      <c r="AL52" s="23"/>
      <c r="AM52" s="23"/>
      <c r="AN52" s="23"/>
      <c r="AO52" s="23"/>
      <c r="AP52" s="38">
        <f t="shared" si="4"/>
        <v>6.99</v>
      </c>
      <c r="AQ52" s="54">
        <v>1</v>
      </c>
      <c r="AR52" s="54">
        <v>9.99</v>
      </c>
    </row>
    <row r="53" spans="1:44" s="22" customFormat="1">
      <c r="A53" s="9" t="s">
        <v>140</v>
      </c>
      <c r="B53" s="17">
        <v>5934</v>
      </c>
      <c r="C53" s="9" t="s">
        <v>141</v>
      </c>
      <c r="D53" s="9" t="s">
        <v>157</v>
      </c>
      <c r="E53" s="30">
        <v>41712</v>
      </c>
      <c r="F53" s="9" t="s">
        <v>216</v>
      </c>
      <c r="G53" s="9" t="s">
        <v>485</v>
      </c>
      <c r="H53" s="23"/>
      <c r="I53" s="23"/>
      <c r="J53" s="9" t="s">
        <v>487</v>
      </c>
      <c r="K53" s="9" t="s">
        <v>497</v>
      </c>
      <c r="L53" s="23"/>
      <c r="M53" s="23"/>
      <c r="N53" s="9" t="s">
        <v>670</v>
      </c>
      <c r="O53" s="9" t="s">
        <v>839</v>
      </c>
      <c r="P53" s="23"/>
      <c r="Q53" s="23"/>
      <c r="R53" s="9"/>
      <c r="S53" s="9">
        <v>1</v>
      </c>
      <c r="T53" s="9">
        <v>0</v>
      </c>
      <c r="U53" s="9">
        <v>1</v>
      </c>
      <c r="V53" s="11"/>
      <c r="W53" s="11"/>
      <c r="X53" s="47">
        <f t="shared" si="1"/>
        <v>0</v>
      </c>
      <c r="Y53" s="9" t="s">
        <v>954</v>
      </c>
      <c r="Z53" s="9">
        <v>0</v>
      </c>
      <c r="AA53" s="45">
        <v>41</v>
      </c>
      <c r="AB53" s="9" t="s">
        <v>12</v>
      </c>
      <c r="AC53" s="39">
        <v>0.3</v>
      </c>
      <c r="AD53" s="38">
        <f t="shared" si="2"/>
        <v>0</v>
      </c>
      <c r="AE53" s="38">
        <f t="shared" si="3"/>
        <v>0</v>
      </c>
      <c r="AF53" s="38">
        <v>0</v>
      </c>
      <c r="AG53" s="23"/>
      <c r="AH53" s="23"/>
      <c r="AI53" s="23"/>
      <c r="AJ53" s="23"/>
      <c r="AK53" s="23"/>
      <c r="AL53" s="23"/>
      <c r="AM53" s="23"/>
      <c r="AN53" s="23"/>
      <c r="AO53" s="23"/>
      <c r="AP53" s="38">
        <f t="shared" si="4"/>
        <v>0</v>
      </c>
      <c r="AQ53" s="54">
        <v>1</v>
      </c>
      <c r="AR53" s="54">
        <v>0</v>
      </c>
    </row>
    <row r="54" spans="1:44" s="22" customFormat="1">
      <c r="A54" s="9" t="s">
        <v>140</v>
      </c>
      <c r="B54" s="17">
        <v>6173</v>
      </c>
      <c r="C54" s="9" t="s">
        <v>143</v>
      </c>
      <c r="D54" s="9" t="s">
        <v>159</v>
      </c>
      <c r="E54" s="30">
        <v>41716</v>
      </c>
      <c r="F54" s="9" t="s">
        <v>217</v>
      </c>
      <c r="G54" s="9" t="s">
        <v>485</v>
      </c>
      <c r="H54" s="23"/>
      <c r="I54" s="23"/>
      <c r="J54" s="9" t="s">
        <v>487</v>
      </c>
      <c r="K54" s="9" t="s">
        <v>497</v>
      </c>
      <c r="L54" s="23"/>
      <c r="M54" s="23"/>
      <c r="N54" s="9" t="s">
        <v>670</v>
      </c>
      <c r="O54" s="9" t="s">
        <v>839</v>
      </c>
      <c r="P54" s="23"/>
      <c r="Q54" s="23"/>
      <c r="R54" s="9"/>
      <c r="S54" s="9">
        <v>1</v>
      </c>
      <c r="T54" s="9">
        <v>0</v>
      </c>
      <c r="U54" s="9">
        <v>1</v>
      </c>
      <c r="V54" s="11"/>
      <c r="W54" s="11"/>
      <c r="X54" s="47">
        <f t="shared" si="1"/>
        <v>0</v>
      </c>
      <c r="Y54" s="9" t="s">
        <v>954</v>
      </c>
      <c r="Z54" s="9">
        <v>0</v>
      </c>
      <c r="AA54" s="45">
        <v>41</v>
      </c>
      <c r="AB54" s="9" t="s">
        <v>12</v>
      </c>
      <c r="AC54" s="39">
        <v>0.3</v>
      </c>
      <c r="AD54" s="38">
        <f t="shared" si="2"/>
        <v>0</v>
      </c>
      <c r="AE54" s="38">
        <f t="shared" si="3"/>
        <v>0</v>
      </c>
      <c r="AF54" s="38">
        <v>0</v>
      </c>
      <c r="AG54" s="23"/>
      <c r="AH54" s="23"/>
      <c r="AI54" s="23"/>
      <c r="AJ54" s="23"/>
      <c r="AK54" s="23"/>
      <c r="AL54" s="23"/>
      <c r="AM54" s="23"/>
      <c r="AN54" s="23"/>
      <c r="AO54" s="23"/>
      <c r="AP54" s="38">
        <f t="shared" si="4"/>
        <v>0</v>
      </c>
      <c r="AQ54" s="54">
        <v>1</v>
      </c>
      <c r="AR54" s="54">
        <v>0</v>
      </c>
    </row>
    <row r="55" spans="1:44" s="22" customFormat="1">
      <c r="A55" s="9" t="s">
        <v>140</v>
      </c>
      <c r="B55" s="17">
        <v>6176</v>
      </c>
      <c r="C55" s="9" t="s">
        <v>149</v>
      </c>
      <c r="D55" s="9" t="s">
        <v>163</v>
      </c>
      <c r="E55" s="30">
        <v>41701</v>
      </c>
      <c r="F55" s="9" t="s">
        <v>218</v>
      </c>
      <c r="G55" s="9" t="s">
        <v>485</v>
      </c>
      <c r="H55" s="23"/>
      <c r="I55" s="23"/>
      <c r="J55" s="9" t="s">
        <v>487</v>
      </c>
      <c r="K55" s="9" t="s">
        <v>523</v>
      </c>
      <c r="L55" s="23"/>
      <c r="M55" s="23"/>
      <c r="N55" s="9" t="s">
        <v>696</v>
      </c>
      <c r="O55" s="9" t="s">
        <v>864</v>
      </c>
      <c r="P55" s="23"/>
      <c r="Q55" s="23"/>
      <c r="R55" s="9"/>
      <c r="S55" s="9">
        <v>1</v>
      </c>
      <c r="T55" s="9">
        <v>0</v>
      </c>
      <c r="U55" s="9">
        <v>1</v>
      </c>
      <c r="V55" s="11"/>
      <c r="W55" s="11"/>
      <c r="X55" s="47">
        <f t="shared" si="1"/>
        <v>0</v>
      </c>
      <c r="Y55" s="9" t="s">
        <v>954</v>
      </c>
      <c r="Z55" s="9">
        <v>1.99</v>
      </c>
      <c r="AA55" s="45">
        <v>41</v>
      </c>
      <c r="AB55" s="9" t="s">
        <v>12</v>
      </c>
      <c r="AC55" s="39">
        <v>0.3</v>
      </c>
      <c r="AD55" s="38">
        <f t="shared" si="2"/>
        <v>1.3900000000000001</v>
      </c>
      <c r="AE55" s="38">
        <f t="shared" si="3"/>
        <v>0</v>
      </c>
      <c r="AF55" s="38">
        <v>1.3900000000000001</v>
      </c>
      <c r="AG55" s="23"/>
      <c r="AH55" s="23"/>
      <c r="AI55" s="23"/>
      <c r="AJ55" s="23"/>
      <c r="AK55" s="23"/>
      <c r="AL55" s="23"/>
      <c r="AM55" s="23"/>
      <c r="AN55" s="23"/>
      <c r="AO55" s="23"/>
      <c r="AP55" s="38">
        <f t="shared" si="4"/>
        <v>1.3900000000000001</v>
      </c>
      <c r="AQ55" s="54">
        <v>1</v>
      </c>
      <c r="AR55" s="54">
        <v>1.99</v>
      </c>
    </row>
    <row r="56" spans="1:44" s="22" customFormat="1">
      <c r="A56" s="9" t="s">
        <v>140</v>
      </c>
      <c r="B56" s="17">
        <v>6460</v>
      </c>
      <c r="C56" s="9" t="s">
        <v>151</v>
      </c>
      <c r="D56" s="9" t="s">
        <v>165</v>
      </c>
      <c r="E56" s="30">
        <v>41701</v>
      </c>
      <c r="F56" s="9" t="s">
        <v>219</v>
      </c>
      <c r="G56" s="9" t="s">
        <v>485</v>
      </c>
      <c r="H56" s="23"/>
      <c r="I56" s="23"/>
      <c r="J56" s="9" t="s">
        <v>487</v>
      </c>
      <c r="K56" s="9" t="s">
        <v>524</v>
      </c>
      <c r="L56" s="23"/>
      <c r="M56" s="23"/>
      <c r="N56" s="9" t="s">
        <v>697</v>
      </c>
      <c r="O56" s="9" t="s">
        <v>845</v>
      </c>
      <c r="P56" s="23"/>
      <c r="Q56" s="23"/>
      <c r="R56" s="9"/>
      <c r="S56" s="9">
        <v>1</v>
      </c>
      <c r="T56" s="9">
        <v>0</v>
      </c>
      <c r="U56" s="9">
        <v>1</v>
      </c>
      <c r="V56" s="11"/>
      <c r="W56" s="11"/>
      <c r="X56" s="47">
        <f t="shared" si="1"/>
        <v>0</v>
      </c>
      <c r="Y56" s="9" t="s">
        <v>954</v>
      </c>
      <c r="Z56" s="9">
        <v>7.71</v>
      </c>
      <c r="AA56" s="45">
        <v>41</v>
      </c>
      <c r="AB56" s="9" t="s">
        <v>12</v>
      </c>
      <c r="AC56" s="39">
        <v>0.3</v>
      </c>
      <c r="AD56" s="38">
        <f t="shared" si="2"/>
        <v>5.59</v>
      </c>
      <c r="AE56" s="38">
        <f t="shared" si="3"/>
        <v>0</v>
      </c>
      <c r="AF56" s="38">
        <v>5.59</v>
      </c>
      <c r="AG56" s="23"/>
      <c r="AH56" s="23"/>
      <c r="AI56" s="23"/>
      <c r="AJ56" s="23"/>
      <c r="AK56" s="23"/>
      <c r="AL56" s="23"/>
      <c r="AM56" s="23"/>
      <c r="AN56" s="23"/>
      <c r="AO56" s="23"/>
      <c r="AP56" s="38">
        <f t="shared" si="4"/>
        <v>5.59</v>
      </c>
      <c r="AQ56" s="54">
        <v>1</v>
      </c>
      <c r="AR56" s="54">
        <v>7.99</v>
      </c>
    </row>
    <row r="57" spans="1:44" s="22" customFormat="1">
      <c r="A57" s="9" t="s">
        <v>140</v>
      </c>
      <c r="B57" s="17">
        <v>6463</v>
      </c>
      <c r="C57" s="9" t="s">
        <v>143</v>
      </c>
      <c r="D57" s="9" t="s">
        <v>159</v>
      </c>
      <c r="E57" s="30">
        <v>41701</v>
      </c>
      <c r="F57" s="9" t="s">
        <v>220</v>
      </c>
      <c r="G57" s="9" t="s">
        <v>485</v>
      </c>
      <c r="H57" s="23"/>
      <c r="I57" s="23"/>
      <c r="J57" s="9" t="s">
        <v>487</v>
      </c>
      <c r="K57" s="9" t="s">
        <v>498</v>
      </c>
      <c r="L57" s="23"/>
      <c r="M57" s="23"/>
      <c r="N57" s="9" t="s">
        <v>671</v>
      </c>
      <c r="O57" s="9" t="s">
        <v>840</v>
      </c>
      <c r="P57" s="23"/>
      <c r="Q57" s="23"/>
      <c r="R57" s="9"/>
      <c r="S57" s="9">
        <v>1</v>
      </c>
      <c r="T57" s="9">
        <v>0</v>
      </c>
      <c r="U57" s="9">
        <v>1</v>
      </c>
      <c r="V57" s="11"/>
      <c r="W57" s="11"/>
      <c r="X57" s="47">
        <f t="shared" si="1"/>
        <v>0</v>
      </c>
      <c r="Y57" s="9" t="s">
        <v>954</v>
      </c>
      <c r="Z57" s="9">
        <v>0</v>
      </c>
      <c r="AA57" s="45">
        <v>41</v>
      </c>
      <c r="AB57" s="9" t="s">
        <v>12</v>
      </c>
      <c r="AC57" s="39">
        <v>0.3</v>
      </c>
      <c r="AD57" s="38">
        <f t="shared" si="2"/>
        <v>0</v>
      </c>
      <c r="AE57" s="38">
        <f t="shared" si="3"/>
        <v>0</v>
      </c>
      <c r="AF57" s="38">
        <v>0</v>
      </c>
      <c r="AG57" s="23"/>
      <c r="AH57" s="23"/>
      <c r="AI57" s="23"/>
      <c r="AJ57" s="23"/>
      <c r="AK57" s="23"/>
      <c r="AL57" s="23"/>
      <c r="AM57" s="23"/>
      <c r="AN57" s="23"/>
      <c r="AO57" s="23"/>
      <c r="AP57" s="38">
        <f t="shared" si="4"/>
        <v>0</v>
      </c>
      <c r="AQ57" s="54">
        <v>1</v>
      </c>
      <c r="AR57" s="54">
        <v>0</v>
      </c>
    </row>
    <row r="58" spans="1:44" s="22" customFormat="1">
      <c r="A58" s="9" t="s">
        <v>140</v>
      </c>
      <c r="B58" s="17">
        <v>6472</v>
      </c>
      <c r="C58" s="9" t="s">
        <v>141</v>
      </c>
      <c r="D58" s="9" t="s">
        <v>157</v>
      </c>
      <c r="E58" s="30">
        <v>41702</v>
      </c>
      <c r="F58" s="9" t="s">
        <v>221</v>
      </c>
      <c r="G58" s="9" t="s">
        <v>485</v>
      </c>
      <c r="H58" s="23"/>
      <c r="I58" s="23"/>
      <c r="J58" s="9" t="s">
        <v>487</v>
      </c>
      <c r="K58" s="9" t="s">
        <v>525</v>
      </c>
      <c r="L58" s="23"/>
      <c r="M58" s="23"/>
      <c r="N58" s="9" t="s">
        <v>698</v>
      </c>
      <c r="O58" s="9" t="s">
        <v>865</v>
      </c>
      <c r="P58" s="23"/>
      <c r="Q58" s="23"/>
      <c r="R58" s="9"/>
      <c r="S58" s="9">
        <v>1</v>
      </c>
      <c r="T58" s="9">
        <v>0</v>
      </c>
      <c r="U58" s="9">
        <v>1</v>
      </c>
      <c r="V58" s="11"/>
      <c r="W58" s="11"/>
      <c r="X58" s="47">
        <f t="shared" si="1"/>
        <v>0</v>
      </c>
      <c r="Y58" s="9" t="s">
        <v>954</v>
      </c>
      <c r="Z58" s="9">
        <v>0</v>
      </c>
      <c r="AA58" s="45">
        <v>41</v>
      </c>
      <c r="AB58" s="9" t="s">
        <v>12</v>
      </c>
      <c r="AC58" s="39">
        <v>0.3</v>
      </c>
      <c r="AD58" s="38">
        <f t="shared" si="2"/>
        <v>0</v>
      </c>
      <c r="AE58" s="38">
        <f t="shared" si="3"/>
        <v>0</v>
      </c>
      <c r="AF58" s="38">
        <v>0</v>
      </c>
      <c r="AG58" s="23"/>
      <c r="AH58" s="23"/>
      <c r="AI58" s="23"/>
      <c r="AJ58" s="23"/>
      <c r="AK58" s="23"/>
      <c r="AL58" s="23"/>
      <c r="AM58" s="23"/>
      <c r="AN58" s="23"/>
      <c r="AO58" s="23"/>
      <c r="AP58" s="38">
        <f t="shared" si="4"/>
        <v>0</v>
      </c>
      <c r="AQ58" s="54">
        <v>1</v>
      </c>
      <c r="AR58" s="54">
        <v>0</v>
      </c>
    </row>
    <row r="59" spans="1:44" s="22" customFormat="1">
      <c r="A59" s="9" t="s">
        <v>140</v>
      </c>
      <c r="B59" s="17">
        <v>6479</v>
      </c>
      <c r="C59" s="9" t="s">
        <v>143</v>
      </c>
      <c r="D59" s="9" t="s">
        <v>159</v>
      </c>
      <c r="E59" s="30">
        <v>41704</v>
      </c>
      <c r="F59" s="9" t="s">
        <v>222</v>
      </c>
      <c r="G59" s="9" t="s">
        <v>485</v>
      </c>
      <c r="H59" s="23"/>
      <c r="I59" s="23"/>
      <c r="J59" s="9" t="s">
        <v>487</v>
      </c>
      <c r="K59" s="9" t="s">
        <v>526</v>
      </c>
      <c r="L59" s="23"/>
      <c r="M59" s="23"/>
      <c r="N59" s="9" t="s">
        <v>699</v>
      </c>
      <c r="O59" s="9" t="s">
        <v>866</v>
      </c>
      <c r="P59" s="23"/>
      <c r="Q59" s="23"/>
      <c r="R59" s="9"/>
      <c r="S59" s="9">
        <v>1</v>
      </c>
      <c r="T59" s="9">
        <v>0</v>
      </c>
      <c r="U59" s="9">
        <v>1</v>
      </c>
      <c r="V59" s="11"/>
      <c r="W59" s="11"/>
      <c r="X59" s="47">
        <f t="shared" si="1"/>
        <v>0</v>
      </c>
      <c r="Y59" s="9" t="s">
        <v>954</v>
      </c>
      <c r="Z59" s="9">
        <v>12.530000000000001</v>
      </c>
      <c r="AA59" s="45">
        <v>41</v>
      </c>
      <c r="AB59" s="9" t="s">
        <v>12</v>
      </c>
      <c r="AC59" s="39">
        <v>0.3</v>
      </c>
      <c r="AD59" s="38">
        <f t="shared" si="2"/>
        <v>9.09</v>
      </c>
      <c r="AE59" s="38">
        <f t="shared" si="3"/>
        <v>0</v>
      </c>
      <c r="AF59" s="38">
        <v>9.09</v>
      </c>
      <c r="AG59" s="23"/>
      <c r="AH59" s="23"/>
      <c r="AI59" s="23"/>
      <c r="AJ59" s="23"/>
      <c r="AK59" s="23"/>
      <c r="AL59" s="23"/>
      <c r="AM59" s="23"/>
      <c r="AN59" s="23"/>
      <c r="AO59" s="23"/>
      <c r="AP59" s="38">
        <f t="shared" si="4"/>
        <v>9.09</v>
      </c>
      <c r="AQ59" s="54">
        <v>1</v>
      </c>
      <c r="AR59" s="54">
        <v>12.99</v>
      </c>
    </row>
    <row r="60" spans="1:44" s="22" customFormat="1">
      <c r="A60" s="9" t="s">
        <v>140</v>
      </c>
      <c r="B60" s="17">
        <v>6487</v>
      </c>
      <c r="C60" s="9" t="s">
        <v>143</v>
      </c>
      <c r="D60" s="9" t="s">
        <v>159</v>
      </c>
      <c r="E60" s="30">
        <v>41708</v>
      </c>
      <c r="F60" s="9" t="s">
        <v>223</v>
      </c>
      <c r="G60" s="9" t="s">
        <v>485</v>
      </c>
      <c r="H60" s="23"/>
      <c r="I60" s="23"/>
      <c r="J60" s="9" t="s">
        <v>487</v>
      </c>
      <c r="K60" s="9" t="s">
        <v>527</v>
      </c>
      <c r="L60" s="23"/>
      <c r="M60" s="23"/>
      <c r="N60" s="9" t="s">
        <v>700</v>
      </c>
      <c r="O60" s="9" t="s">
        <v>867</v>
      </c>
      <c r="P60" s="23"/>
      <c r="Q60" s="23"/>
      <c r="R60" s="9"/>
      <c r="S60" s="9">
        <v>1</v>
      </c>
      <c r="T60" s="9">
        <v>0</v>
      </c>
      <c r="U60" s="9">
        <v>1</v>
      </c>
      <c r="V60" s="11"/>
      <c r="W60" s="11"/>
      <c r="X60" s="47">
        <f t="shared" si="1"/>
        <v>0</v>
      </c>
      <c r="Y60" s="9" t="s">
        <v>954</v>
      </c>
      <c r="Z60" s="9">
        <v>0</v>
      </c>
      <c r="AA60" s="45">
        <v>41</v>
      </c>
      <c r="AB60" s="9" t="s">
        <v>12</v>
      </c>
      <c r="AC60" s="39">
        <v>0.3</v>
      </c>
      <c r="AD60" s="38">
        <f t="shared" si="2"/>
        <v>0</v>
      </c>
      <c r="AE60" s="38">
        <f t="shared" si="3"/>
        <v>0</v>
      </c>
      <c r="AF60" s="38">
        <v>0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38">
        <f t="shared" si="4"/>
        <v>0</v>
      </c>
      <c r="AQ60" s="54">
        <v>1</v>
      </c>
      <c r="AR60" s="54">
        <v>0</v>
      </c>
    </row>
    <row r="61" spans="1:44" s="22" customFormat="1">
      <c r="A61" s="9" t="s">
        <v>140</v>
      </c>
      <c r="B61" s="17">
        <v>6765</v>
      </c>
      <c r="C61" s="9" t="s">
        <v>141</v>
      </c>
      <c r="D61" s="9" t="s">
        <v>157</v>
      </c>
      <c r="E61" s="30">
        <v>41705</v>
      </c>
      <c r="F61" s="9" t="s">
        <v>224</v>
      </c>
      <c r="G61" s="9" t="s">
        <v>485</v>
      </c>
      <c r="H61" s="23"/>
      <c r="I61" s="23"/>
      <c r="J61" s="9" t="s">
        <v>487</v>
      </c>
      <c r="K61" s="9" t="s">
        <v>497</v>
      </c>
      <c r="L61" s="23"/>
      <c r="M61" s="23"/>
      <c r="N61" s="9" t="s">
        <v>670</v>
      </c>
      <c r="O61" s="9" t="s">
        <v>839</v>
      </c>
      <c r="P61" s="23"/>
      <c r="Q61" s="23"/>
      <c r="R61" s="9"/>
      <c r="S61" s="9">
        <v>1</v>
      </c>
      <c r="T61" s="9">
        <v>0</v>
      </c>
      <c r="U61" s="9">
        <v>1</v>
      </c>
      <c r="V61" s="11"/>
      <c r="W61" s="11"/>
      <c r="X61" s="47">
        <f t="shared" si="1"/>
        <v>0</v>
      </c>
      <c r="Y61" s="9" t="s">
        <v>954</v>
      </c>
      <c r="Z61" s="9">
        <v>0</v>
      </c>
      <c r="AA61" s="45">
        <v>41</v>
      </c>
      <c r="AB61" s="9" t="s">
        <v>12</v>
      </c>
      <c r="AC61" s="39">
        <v>0.3</v>
      </c>
      <c r="AD61" s="38">
        <f t="shared" si="2"/>
        <v>0</v>
      </c>
      <c r="AE61" s="38">
        <f t="shared" si="3"/>
        <v>0</v>
      </c>
      <c r="AF61" s="38">
        <v>0</v>
      </c>
      <c r="AG61" s="23"/>
      <c r="AH61" s="23"/>
      <c r="AI61" s="23"/>
      <c r="AJ61" s="23"/>
      <c r="AK61" s="23"/>
      <c r="AL61" s="23"/>
      <c r="AM61" s="23"/>
      <c r="AN61" s="23"/>
      <c r="AO61" s="23"/>
      <c r="AP61" s="38">
        <f t="shared" si="4"/>
        <v>0</v>
      </c>
      <c r="AQ61" s="54">
        <v>1</v>
      </c>
      <c r="AR61" s="54">
        <v>0</v>
      </c>
    </row>
    <row r="62" spans="1:44" s="22" customFormat="1">
      <c r="A62" s="9" t="s">
        <v>140</v>
      </c>
      <c r="B62" s="17">
        <v>6782</v>
      </c>
      <c r="C62" s="9" t="s">
        <v>146</v>
      </c>
      <c r="D62" s="9" t="s">
        <v>161</v>
      </c>
      <c r="E62" s="30">
        <v>41711</v>
      </c>
      <c r="F62" s="9" t="s">
        <v>225</v>
      </c>
      <c r="G62" s="9" t="s">
        <v>485</v>
      </c>
      <c r="H62" s="23"/>
      <c r="I62" s="23"/>
      <c r="J62" s="9" t="s">
        <v>487</v>
      </c>
      <c r="K62" s="9" t="s">
        <v>528</v>
      </c>
      <c r="L62" s="23"/>
      <c r="M62" s="23"/>
      <c r="N62" s="9" t="s">
        <v>701</v>
      </c>
      <c r="O62" s="9" t="s">
        <v>868</v>
      </c>
      <c r="P62" s="23"/>
      <c r="Q62" s="23"/>
      <c r="R62" s="9"/>
      <c r="S62" s="9">
        <v>1</v>
      </c>
      <c r="T62" s="9">
        <v>0</v>
      </c>
      <c r="U62" s="9">
        <v>1</v>
      </c>
      <c r="V62" s="11"/>
      <c r="W62" s="11"/>
      <c r="X62" s="47">
        <f t="shared" si="1"/>
        <v>0</v>
      </c>
      <c r="Y62" s="9" t="s">
        <v>954</v>
      </c>
      <c r="Z62" s="9">
        <v>0.99</v>
      </c>
      <c r="AA62" s="45">
        <v>41</v>
      </c>
      <c r="AB62" s="9" t="s">
        <v>12</v>
      </c>
      <c r="AC62" s="39">
        <v>0.3</v>
      </c>
      <c r="AD62" s="38">
        <f t="shared" si="2"/>
        <v>0.69000000000000006</v>
      </c>
      <c r="AE62" s="38">
        <f t="shared" si="3"/>
        <v>0</v>
      </c>
      <c r="AF62" s="38">
        <v>0.69000000000000006</v>
      </c>
      <c r="AG62" s="23"/>
      <c r="AH62" s="23"/>
      <c r="AI62" s="23"/>
      <c r="AJ62" s="23"/>
      <c r="AK62" s="23"/>
      <c r="AL62" s="23"/>
      <c r="AM62" s="23"/>
      <c r="AN62" s="23"/>
      <c r="AO62" s="23"/>
      <c r="AP62" s="38">
        <f t="shared" si="4"/>
        <v>0.69000000000000006</v>
      </c>
      <c r="AQ62" s="54">
        <v>1</v>
      </c>
      <c r="AR62" s="54">
        <v>0.99</v>
      </c>
    </row>
    <row r="63" spans="1:44" s="22" customFormat="1">
      <c r="A63" s="9" t="s">
        <v>140</v>
      </c>
      <c r="B63" s="17">
        <v>6785</v>
      </c>
      <c r="C63" s="9" t="s">
        <v>143</v>
      </c>
      <c r="D63" s="9" t="s">
        <v>159</v>
      </c>
      <c r="E63" s="30">
        <v>41712</v>
      </c>
      <c r="F63" s="9" t="s">
        <v>226</v>
      </c>
      <c r="G63" s="9" t="s">
        <v>485</v>
      </c>
      <c r="H63" s="23"/>
      <c r="I63" s="23"/>
      <c r="J63" s="9" t="s">
        <v>487</v>
      </c>
      <c r="K63" s="9" t="s">
        <v>529</v>
      </c>
      <c r="L63" s="23"/>
      <c r="M63" s="23"/>
      <c r="N63" s="9" t="s">
        <v>702</v>
      </c>
      <c r="O63" s="9" t="s">
        <v>869</v>
      </c>
      <c r="P63" s="23"/>
      <c r="Q63" s="23"/>
      <c r="R63" s="9"/>
      <c r="S63" s="9">
        <v>1</v>
      </c>
      <c r="T63" s="9">
        <v>0</v>
      </c>
      <c r="U63" s="9">
        <v>1</v>
      </c>
      <c r="V63" s="11"/>
      <c r="W63" s="11"/>
      <c r="X63" s="47">
        <f t="shared" si="1"/>
        <v>0</v>
      </c>
      <c r="Y63" s="9" t="s">
        <v>954</v>
      </c>
      <c r="Z63" s="9">
        <v>7.71</v>
      </c>
      <c r="AA63" s="45">
        <v>41</v>
      </c>
      <c r="AB63" s="9" t="s">
        <v>12</v>
      </c>
      <c r="AC63" s="39">
        <v>0.3</v>
      </c>
      <c r="AD63" s="38">
        <f t="shared" si="2"/>
        <v>5.59</v>
      </c>
      <c r="AE63" s="38">
        <f t="shared" si="3"/>
        <v>0</v>
      </c>
      <c r="AF63" s="38">
        <v>5.59</v>
      </c>
      <c r="AG63" s="23"/>
      <c r="AH63" s="23"/>
      <c r="AI63" s="23"/>
      <c r="AJ63" s="23"/>
      <c r="AK63" s="23"/>
      <c r="AL63" s="23"/>
      <c r="AM63" s="23"/>
      <c r="AN63" s="23"/>
      <c r="AO63" s="23"/>
      <c r="AP63" s="38">
        <f t="shared" si="4"/>
        <v>5.59</v>
      </c>
      <c r="AQ63" s="54">
        <v>1</v>
      </c>
      <c r="AR63" s="54">
        <v>7.99</v>
      </c>
    </row>
    <row r="64" spans="1:44" s="22" customFormat="1">
      <c r="A64" s="9" t="s">
        <v>140</v>
      </c>
      <c r="B64" s="17">
        <v>6820</v>
      </c>
      <c r="C64" s="9" t="s">
        <v>143</v>
      </c>
      <c r="D64" s="9" t="s">
        <v>159</v>
      </c>
      <c r="E64" s="30">
        <v>41729</v>
      </c>
      <c r="F64" s="9" t="s">
        <v>227</v>
      </c>
      <c r="G64" s="9" t="s">
        <v>485</v>
      </c>
      <c r="H64" s="23"/>
      <c r="I64" s="23"/>
      <c r="J64" s="9" t="s">
        <v>487</v>
      </c>
      <c r="K64" s="9" t="s">
        <v>510</v>
      </c>
      <c r="L64" s="23"/>
      <c r="M64" s="23"/>
      <c r="N64" s="9" t="s">
        <v>683</v>
      </c>
      <c r="O64" s="9" t="s">
        <v>852</v>
      </c>
      <c r="P64" s="23"/>
      <c r="Q64" s="23"/>
      <c r="R64" s="9"/>
      <c r="S64" s="9">
        <v>1</v>
      </c>
      <c r="T64" s="9">
        <v>0</v>
      </c>
      <c r="U64" s="9">
        <v>1</v>
      </c>
      <c r="V64" s="11"/>
      <c r="W64" s="11"/>
      <c r="X64" s="47">
        <f t="shared" si="1"/>
        <v>0</v>
      </c>
      <c r="Y64" s="9" t="s">
        <v>954</v>
      </c>
      <c r="Z64" s="9">
        <v>0</v>
      </c>
      <c r="AA64" s="45">
        <v>41</v>
      </c>
      <c r="AB64" s="9" t="s">
        <v>12</v>
      </c>
      <c r="AC64" s="39">
        <v>0.3</v>
      </c>
      <c r="AD64" s="38">
        <f t="shared" si="2"/>
        <v>0</v>
      </c>
      <c r="AE64" s="38">
        <f t="shared" si="3"/>
        <v>0</v>
      </c>
      <c r="AF64" s="38">
        <v>0</v>
      </c>
      <c r="AG64" s="23"/>
      <c r="AH64" s="23"/>
      <c r="AI64" s="23"/>
      <c r="AJ64" s="23"/>
      <c r="AK64" s="23"/>
      <c r="AL64" s="23"/>
      <c r="AM64" s="23"/>
      <c r="AN64" s="23"/>
      <c r="AO64" s="23"/>
      <c r="AP64" s="38">
        <f t="shared" si="4"/>
        <v>0</v>
      </c>
      <c r="AQ64" s="54">
        <v>1</v>
      </c>
      <c r="AR64" s="54">
        <v>0</v>
      </c>
    </row>
    <row r="65" spans="1:44" s="22" customFormat="1">
      <c r="A65" s="9" t="s">
        <v>140</v>
      </c>
      <c r="B65" s="17">
        <v>7046</v>
      </c>
      <c r="C65" s="9" t="s">
        <v>141</v>
      </c>
      <c r="D65" s="9" t="s">
        <v>157</v>
      </c>
      <c r="E65" s="30">
        <v>41701</v>
      </c>
      <c r="F65" s="9" t="s">
        <v>228</v>
      </c>
      <c r="G65" s="9" t="s">
        <v>485</v>
      </c>
      <c r="H65" s="23"/>
      <c r="I65" s="23"/>
      <c r="J65" s="9" t="s">
        <v>487</v>
      </c>
      <c r="K65" s="9" t="s">
        <v>497</v>
      </c>
      <c r="L65" s="23"/>
      <c r="M65" s="23"/>
      <c r="N65" s="9" t="s">
        <v>670</v>
      </c>
      <c r="O65" s="9" t="s">
        <v>839</v>
      </c>
      <c r="P65" s="23"/>
      <c r="Q65" s="23"/>
      <c r="R65" s="9"/>
      <c r="S65" s="9">
        <v>1</v>
      </c>
      <c r="T65" s="9">
        <v>0</v>
      </c>
      <c r="U65" s="9">
        <v>1</v>
      </c>
      <c r="V65" s="11"/>
      <c r="W65" s="11"/>
      <c r="X65" s="47">
        <f t="shared" si="1"/>
        <v>0</v>
      </c>
      <c r="Y65" s="9" t="s">
        <v>954</v>
      </c>
      <c r="Z65" s="9">
        <v>0</v>
      </c>
      <c r="AA65" s="45">
        <v>41</v>
      </c>
      <c r="AB65" s="9" t="s">
        <v>12</v>
      </c>
      <c r="AC65" s="39">
        <v>0.3</v>
      </c>
      <c r="AD65" s="38">
        <f t="shared" si="2"/>
        <v>0</v>
      </c>
      <c r="AE65" s="38">
        <f t="shared" si="3"/>
        <v>0</v>
      </c>
      <c r="AF65" s="38">
        <v>0</v>
      </c>
      <c r="AG65" s="23"/>
      <c r="AH65" s="23"/>
      <c r="AI65" s="23"/>
      <c r="AJ65" s="23"/>
      <c r="AK65" s="23"/>
      <c r="AL65" s="23"/>
      <c r="AM65" s="23"/>
      <c r="AN65" s="23"/>
      <c r="AO65" s="23"/>
      <c r="AP65" s="38">
        <f t="shared" si="4"/>
        <v>0</v>
      </c>
      <c r="AQ65" s="54">
        <v>1</v>
      </c>
      <c r="AR65" s="54">
        <v>0</v>
      </c>
    </row>
    <row r="66" spans="1:44" s="22" customFormat="1">
      <c r="A66" s="9" t="s">
        <v>140</v>
      </c>
      <c r="B66" s="17">
        <v>7056</v>
      </c>
      <c r="C66" s="9" t="s">
        <v>152</v>
      </c>
      <c r="D66" s="9" t="s">
        <v>166</v>
      </c>
      <c r="E66" s="30">
        <v>41704</v>
      </c>
      <c r="F66" s="9" t="s">
        <v>229</v>
      </c>
      <c r="G66" s="9" t="s">
        <v>485</v>
      </c>
      <c r="H66" s="23"/>
      <c r="I66" s="23"/>
      <c r="J66" s="9" t="s">
        <v>487</v>
      </c>
      <c r="K66" s="9" t="s">
        <v>530</v>
      </c>
      <c r="L66" s="23"/>
      <c r="M66" s="23"/>
      <c r="N66" s="9" t="s">
        <v>703</v>
      </c>
      <c r="O66" s="9" t="s">
        <v>870</v>
      </c>
      <c r="P66" s="23"/>
      <c r="Q66" s="23"/>
      <c r="R66" s="9"/>
      <c r="S66" s="9">
        <v>1</v>
      </c>
      <c r="T66" s="9">
        <v>0</v>
      </c>
      <c r="U66" s="9">
        <v>1</v>
      </c>
      <c r="V66" s="11"/>
      <c r="W66" s="11"/>
      <c r="X66" s="47">
        <f t="shared" si="1"/>
        <v>0</v>
      </c>
      <c r="Y66" s="9" t="s">
        <v>954</v>
      </c>
      <c r="Z66" s="9">
        <v>11.99</v>
      </c>
      <c r="AA66" s="45">
        <v>41</v>
      </c>
      <c r="AB66" s="9" t="s">
        <v>12</v>
      </c>
      <c r="AC66" s="39">
        <v>0.3</v>
      </c>
      <c r="AD66" s="38">
        <f t="shared" si="2"/>
        <v>6.99</v>
      </c>
      <c r="AE66" s="38">
        <f t="shared" si="3"/>
        <v>0</v>
      </c>
      <c r="AF66" s="38">
        <v>6.99</v>
      </c>
      <c r="AG66" s="23"/>
      <c r="AH66" s="23"/>
      <c r="AI66" s="23"/>
      <c r="AJ66" s="23"/>
      <c r="AK66" s="23"/>
      <c r="AL66" s="23"/>
      <c r="AM66" s="23"/>
      <c r="AN66" s="23"/>
      <c r="AO66" s="23"/>
      <c r="AP66" s="38">
        <f t="shared" si="4"/>
        <v>6.99</v>
      </c>
      <c r="AQ66" s="54">
        <v>1</v>
      </c>
      <c r="AR66" s="54">
        <v>9.99</v>
      </c>
    </row>
    <row r="67" spans="1:44" s="22" customFormat="1">
      <c r="A67" s="9" t="s">
        <v>140</v>
      </c>
      <c r="B67" s="17">
        <v>7095</v>
      </c>
      <c r="C67" s="9" t="s">
        <v>153</v>
      </c>
      <c r="D67" s="9" t="s">
        <v>167</v>
      </c>
      <c r="E67" s="30">
        <v>41729</v>
      </c>
      <c r="F67" s="9" t="s">
        <v>230</v>
      </c>
      <c r="G67" s="9" t="s">
        <v>486</v>
      </c>
      <c r="H67" s="23"/>
      <c r="I67" s="23"/>
      <c r="J67" s="9" t="s">
        <v>487</v>
      </c>
      <c r="K67" s="9" t="s">
        <v>531</v>
      </c>
      <c r="L67" s="23"/>
      <c r="M67" s="23"/>
      <c r="N67" s="9" t="s">
        <v>704</v>
      </c>
      <c r="O67" s="9" t="s">
        <v>871</v>
      </c>
      <c r="P67" s="23"/>
      <c r="Q67" s="23"/>
      <c r="R67" s="9"/>
      <c r="S67" s="9">
        <v>1</v>
      </c>
      <c r="T67" s="9">
        <v>0</v>
      </c>
      <c r="U67" s="9">
        <v>1</v>
      </c>
      <c r="V67" s="11"/>
      <c r="W67" s="11"/>
      <c r="X67" s="47">
        <f t="shared" si="1"/>
        <v>0</v>
      </c>
      <c r="Y67" s="9" t="s">
        <v>954</v>
      </c>
      <c r="Z67" s="9">
        <v>14.46</v>
      </c>
      <c r="AA67" s="45">
        <v>41</v>
      </c>
      <c r="AB67" s="9" t="s">
        <v>12</v>
      </c>
      <c r="AC67" s="39">
        <v>0.3</v>
      </c>
      <c r="AD67" s="38">
        <f t="shared" si="2"/>
        <v>10.49</v>
      </c>
      <c r="AE67" s="38">
        <f t="shared" si="3"/>
        <v>0</v>
      </c>
      <c r="AF67" s="38">
        <v>10.49</v>
      </c>
      <c r="AG67" s="23"/>
      <c r="AH67" s="23"/>
      <c r="AI67" s="23"/>
      <c r="AJ67" s="23"/>
      <c r="AK67" s="23"/>
      <c r="AL67" s="23"/>
      <c r="AM67" s="23"/>
      <c r="AN67" s="23"/>
      <c r="AO67" s="23"/>
      <c r="AP67" s="38">
        <f t="shared" si="4"/>
        <v>10.49</v>
      </c>
      <c r="AQ67" s="54">
        <v>1</v>
      </c>
      <c r="AR67" s="54">
        <v>14.99</v>
      </c>
    </row>
    <row r="68" spans="1:44" s="22" customFormat="1">
      <c r="A68" s="9" t="s">
        <v>140</v>
      </c>
      <c r="B68" s="17">
        <v>7319</v>
      </c>
      <c r="C68" s="9" t="s">
        <v>143</v>
      </c>
      <c r="D68" s="9" t="s">
        <v>159</v>
      </c>
      <c r="E68" s="30">
        <v>41715</v>
      </c>
      <c r="F68" s="9" t="s">
        <v>231</v>
      </c>
      <c r="G68" s="9" t="s">
        <v>485</v>
      </c>
      <c r="H68" s="23"/>
      <c r="I68" s="23"/>
      <c r="J68" s="9" t="s">
        <v>487</v>
      </c>
      <c r="K68" s="9" t="s">
        <v>503</v>
      </c>
      <c r="L68" s="23"/>
      <c r="M68" s="23"/>
      <c r="N68" s="9" t="s">
        <v>676</v>
      </c>
      <c r="O68" s="9" t="s">
        <v>845</v>
      </c>
      <c r="P68" s="23"/>
      <c r="Q68" s="23"/>
      <c r="R68" s="9"/>
      <c r="S68" s="9">
        <v>1</v>
      </c>
      <c r="T68" s="9">
        <v>0</v>
      </c>
      <c r="U68" s="9">
        <v>1</v>
      </c>
      <c r="V68" s="11"/>
      <c r="W68" s="11"/>
      <c r="X68" s="47">
        <f t="shared" si="1"/>
        <v>0</v>
      </c>
      <c r="Y68" s="9" t="s">
        <v>954</v>
      </c>
      <c r="Z68" s="9">
        <v>0</v>
      </c>
      <c r="AA68" s="45">
        <v>41</v>
      </c>
      <c r="AB68" s="9" t="s">
        <v>12</v>
      </c>
      <c r="AC68" s="39">
        <v>0.3</v>
      </c>
      <c r="AD68" s="38">
        <f t="shared" si="2"/>
        <v>0</v>
      </c>
      <c r="AE68" s="38">
        <f t="shared" si="3"/>
        <v>0</v>
      </c>
      <c r="AF68" s="38">
        <v>0</v>
      </c>
      <c r="AG68" s="23"/>
      <c r="AH68" s="23"/>
      <c r="AI68" s="23"/>
      <c r="AJ68" s="23"/>
      <c r="AK68" s="23"/>
      <c r="AL68" s="23"/>
      <c r="AM68" s="23"/>
      <c r="AN68" s="23"/>
      <c r="AO68" s="23"/>
      <c r="AP68" s="38">
        <f t="shared" si="4"/>
        <v>0</v>
      </c>
      <c r="AQ68" s="54">
        <v>1</v>
      </c>
      <c r="AR68" s="54">
        <v>0</v>
      </c>
    </row>
    <row r="69" spans="1:44" s="22" customFormat="1">
      <c r="A69" s="9" t="s">
        <v>140</v>
      </c>
      <c r="B69" s="17">
        <v>7350</v>
      </c>
      <c r="C69" s="9" t="s">
        <v>149</v>
      </c>
      <c r="D69" s="9" t="s">
        <v>163</v>
      </c>
      <c r="E69" s="30">
        <v>41724</v>
      </c>
      <c r="F69" s="9" t="s">
        <v>232</v>
      </c>
      <c r="G69" s="9" t="s">
        <v>485</v>
      </c>
      <c r="H69" s="23"/>
      <c r="I69" s="23"/>
      <c r="J69" s="9" t="s">
        <v>487</v>
      </c>
      <c r="K69" s="9" t="s">
        <v>532</v>
      </c>
      <c r="L69" s="23"/>
      <c r="M69" s="23"/>
      <c r="N69" s="9" t="s">
        <v>705</v>
      </c>
      <c r="O69" s="9" t="s">
        <v>872</v>
      </c>
      <c r="P69" s="23"/>
      <c r="Q69" s="23"/>
      <c r="R69" s="9"/>
      <c r="S69" s="9">
        <v>1</v>
      </c>
      <c r="T69" s="9">
        <v>0</v>
      </c>
      <c r="U69" s="9">
        <v>1</v>
      </c>
      <c r="V69" s="11"/>
      <c r="W69" s="11"/>
      <c r="X69" s="47">
        <f t="shared" si="1"/>
        <v>0</v>
      </c>
      <c r="Y69" s="9" t="s">
        <v>954</v>
      </c>
      <c r="Z69" s="9">
        <v>1.99</v>
      </c>
      <c r="AA69" s="45">
        <v>41</v>
      </c>
      <c r="AB69" s="9" t="s">
        <v>12</v>
      </c>
      <c r="AC69" s="39">
        <v>0.3</v>
      </c>
      <c r="AD69" s="38">
        <f t="shared" si="2"/>
        <v>1.3900000000000001</v>
      </c>
      <c r="AE69" s="38">
        <f t="shared" si="3"/>
        <v>0</v>
      </c>
      <c r="AF69" s="38">
        <v>1.3900000000000001</v>
      </c>
      <c r="AG69" s="23"/>
      <c r="AH69" s="23"/>
      <c r="AI69" s="23"/>
      <c r="AJ69" s="23"/>
      <c r="AK69" s="23"/>
      <c r="AL69" s="23"/>
      <c r="AM69" s="23"/>
      <c r="AN69" s="23"/>
      <c r="AO69" s="23"/>
      <c r="AP69" s="38">
        <f t="shared" si="4"/>
        <v>1.3900000000000001</v>
      </c>
      <c r="AQ69" s="54">
        <v>1</v>
      </c>
      <c r="AR69" s="54">
        <v>1.99</v>
      </c>
    </row>
    <row r="70" spans="1:44" s="22" customFormat="1">
      <c r="A70" s="9" t="s">
        <v>140</v>
      </c>
      <c r="B70" s="17">
        <v>7380</v>
      </c>
      <c r="C70" s="9" t="s">
        <v>143</v>
      </c>
      <c r="D70" s="9" t="s">
        <v>159</v>
      </c>
      <c r="E70" s="30">
        <v>41729</v>
      </c>
      <c r="F70" s="9" t="s">
        <v>233</v>
      </c>
      <c r="G70" s="9" t="s">
        <v>485</v>
      </c>
      <c r="H70" s="23"/>
      <c r="I70" s="23"/>
      <c r="J70" s="9" t="s">
        <v>487</v>
      </c>
      <c r="K70" s="9" t="s">
        <v>518</v>
      </c>
      <c r="L70" s="23"/>
      <c r="M70" s="23"/>
      <c r="N70" s="9" t="s">
        <v>691</v>
      </c>
      <c r="O70" s="9" t="s">
        <v>860</v>
      </c>
      <c r="P70" s="23"/>
      <c r="Q70" s="23"/>
      <c r="R70" s="9"/>
      <c r="S70" s="9">
        <v>1</v>
      </c>
      <c r="T70" s="9">
        <v>0</v>
      </c>
      <c r="U70" s="9">
        <v>1</v>
      </c>
      <c r="V70" s="11"/>
      <c r="W70" s="11"/>
      <c r="X70" s="47">
        <f t="shared" si="1"/>
        <v>0</v>
      </c>
      <c r="Y70" s="9" t="s">
        <v>954</v>
      </c>
      <c r="Z70" s="9">
        <v>0</v>
      </c>
      <c r="AA70" s="45">
        <v>41</v>
      </c>
      <c r="AB70" s="9" t="s">
        <v>12</v>
      </c>
      <c r="AC70" s="39">
        <v>0.3</v>
      </c>
      <c r="AD70" s="38">
        <f t="shared" si="2"/>
        <v>0</v>
      </c>
      <c r="AE70" s="38">
        <f t="shared" si="3"/>
        <v>0</v>
      </c>
      <c r="AF70" s="38">
        <v>0</v>
      </c>
      <c r="AG70" s="23"/>
      <c r="AH70" s="23"/>
      <c r="AI70" s="23"/>
      <c r="AJ70" s="23"/>
      <c r="AK70" s="23"/>
      <c r="AL70" s="23"/>
      <c r="AM70" s="23"/>
      <c r="AN70" s="23"/>
      <c r="AO70" s="23"/>
      <c r="AP70" s="38">
        <f t="shared" si="4"/>
        <v>0</v>
      </c>
      <c r="AQ70" s="54">
        <v>1</v>
      </c>
      <c r="AR70" s="54">
        <v>0</v>
      </c>
    </row>
    <row r="71" spans="1:44" s="22" customFormat="1">
      <c r="A71" s="9" t="s">
        <v>140</v>
      </c>
      <c r="B71" s="17">
        <v>7592</v>
      </c>
      <c r="C71" s="9" t="s">
        <v>141</v>
      </c>
      <c r="D71" s="9" t="s">
        <v>157</v>
      </c>
      <c r="E71" s="30">
        <v>41708</v>
      </c>
      <c r="F71" s="9" t="s">
        <v>234</v>
      </c>
      <c r="G71" s="9" t="s">
        <v>485</v>
      </c>
      <c r="H71" s="23"/>
      <c r="I71" s="23"/>
      <c r="J71" s="9" t="s">
        <v>487</v>
      </c>
      <c r="K71" s="9" t="s">
        <v>533</v>
      </c>
      <c r="L71" s="23"/>
      <c r="M71" s="23"/>
      <c r="N71" s="9" t="s">
        <v>706</v>
      </c>
      <c r="O71" s="9" t="s">
        <v>873</v>
      </c>
      <c r="P71" s="23"/>
      <c r="Q71" s="23"/>
      <c r="R71" s="9"/>
      <c r="S71" s="9">
        <v>1</v>
      </c>
      <c r="T71" s="9">
        <v>0</v>
      </c>
      <c r="U71" s="9">
        <v>1</v>
      </c>
      <c r="V71" s="11"/>
      <c r="W71" s="11"/>
      <c r="X71" s="47">
        <f t="shared" si="1"/>
        <v>0</v>
      </c>
      <c r="Y71" s="9" t="s">
        <v>954</v>
      </c>
      <c r="Z71" s="9">
        <v>0</v>
      </c>
      <c r="AA71" s="45">
        <v>41</v>
      </c>
      <c r="AB71" s="9" t="s">
        <v>12</v>
      </c>
      <c r="AC71" s="39">
        <v>0.3</v>
      </c>
      <c r="AD71" s="38">
        <f t="shared" si="2"/>
        <v>0</v>
      </c>
      <c r="AE71" s="38">
        <f t="shared" si="3"/>
        <v>0</v>
      </c>
      <c r="AF71" s="38">
        <v>0</v>
      </c>
      <c r="AG71" s="23"/>
      <c r="AH71" s="23"/>
      <c r="AI71" s="23"/>
      <c r="AJ71" s="23"/>
      <c r="AK71" s="23"/>
      <c r="AL71" s="23"/>
      <c r="AM71" s="23"/>
      <c r="AN71" s="23"/>
      <c r="AO71" s="23"/>
      <c r="AP71" s="38">
        <f t="shared" si="4"/>
        <v>0</v>
      </c>
      <c r="AQ71" s="54">
        <v>1</v>
      </c>
      <c r="AR71" s="54">
        <v>0</v>
      </c>
    </row>
    <row r="72" spans="1:44" s="22" customFormat="1">
      <c r="A72" s="9" t="s">
        <v>140</v>
      </c>
      <c r="B72" s="17">
        <v>7614</v>
      </c>
      <c r="C72" s="9" t="s">
        <v>148</v>
      </c>
      <c r="D72" s="9" t="s">
        <v>162</v>
      </c>
      <c r="E72" s="30">
        <v>41716</v>
      </c>
      <c r="F72" s="9" t="s">
        <v>235</v>
      </c>
      <c r="G72" s="9" t="s">
        <v>485</v>
      </c>
      <c r="H72" s="23"/>
      <c r="I72" s="23"/>
      <c r="J72" s="9" t="s">
        <v>487</v>
      </c>
      <c r="K72" s="9" t="s">
        <v>534</v>
      </c>
      <c r="L72" s="23"/>
      <c r="M72" s="23"/>
      <c r="N72" s="9" t="s">
        <v>707</v>
      </c>
      <c r="O72" s="9" t="s">
        <v>874</v>
      </c>
      <c r="P72" s="23"/>
      <c r="Q72" s="23"/>
      <c r="R72" s="9"/>
      <c r="S72" s="9">
        <v>1</v>
      </c>
      <c r="T72" s="9">
        <v>0</v>
      </c>
      <c r="U72" s="9">
        <v>1</v>
      </c>
      <c r="V72" s="11"/>
      <c r="W72" s="11"/>
      <c r="X72" s="47">
        <f t="shared" ref="X72:X135" si="5">+$I$2</f>
        <v>0</v>
      </c>
      <c r="Y72" s="9" t="s">
        <v>954</v>
      </c>
      <c r="Z72" s="9">
        <v>0</v>
      </c>
      <c r="AA72" s="45">
        <v>41</v>
      </c>
      <c r="AB72" s="9" t="s">
        <v>12</v>
      </c>
      <c r="AC72" s="39">
        <v>0.3</v>
      </c>
      <c r="AD72" s="38">
        <f t="shared" ref="AD72:AD135" si="6">IF(AF72="",0,AF72+AE72)</f>
        <v>0</v>
      </c>
      <c r="AE72" s="38">
        <f t="shared" ref="AE72:AE135" si="7">IF(T72=0,0,-1*AF72)</f>
        <v>0</v>
      </c>
      <c r="AF72" s="38">
        <v>0</v>
      </c>
      <c r="AG72" s="23"/>
      <c r="AH72" s="23"/>
      <c r="AI72" s="23"/>
      <c r="AJ72" s="23"/>
      <c r="AK72" s="23"/>
      <c r="AL72" s="23"/>
      <c r="AM72" s="23"/>
      <c r="AN72" s="23"/>
      <c r="AO72" s="23"/>
      <c r="AP72" s="38">
        <f t="shared" ref="AP72:AP135" si="8">+AF72</f>
        <v>0</v>
      </c>
      <c r="AQ72" s="54">
        <v>1</v>
      </c>
      <c r="AR72" s="54">
        <v>0</v>
      </c>
    </row>
    <row r="73" spans="1:44" s="22" customFormat="1">
      <c r="A73" s="9" t="s">
        <v>140</v>
      </c>
      <c r="B73" s="17">
        <v>7873</v>
      </c>
      <c r="C73" s="9" t="s">
        <v>147</v>
      </c>
      <c r="D73" s="9" t="s">
        <v>159</v>
      </c>
      <c r="E73" s="30">
        <v>41708</v>
      </c>
      <c r="F73" s="9" t="s">
        <v>236</v>
      </c>
      <c r="G73" s="9" t="s">
        <v>485</v>
      </c>
      <c r="H73" s="23"/>
      <c r="I73" s="23"/>
      <c r="J73" s="9" t="s">
        <v>487</v>
      </c>
      <c r="K73" s="9" t="s">
        <v>535</v>
      </c>
      <c r="L73" s="23"/>
      <c r="M73" s="23"/>
      <c r="N73" s="9" t="s">
        <v>708</v>
      </c>
      <c r="O73" s="9" t="s">
        <v>875</v>
      </c>
      <c r="P73" s="23"/>
      <c r="Q73" s="23"/>
      <c r="R73" s="9"/>
      <c r="S73" s="9">
        <v>1</v>
      </c>
      <c r="T73" s="9">
        <v>0</v>
      </c>
      <c r="U73" s="9">
        <v>1</v>
      </c>
      <c r="V73" s="11"/>
      <c r="W73" s="11"/>
      <c r="X73" s="47">
        <f t="shared" si="5"/>
        <v>0</v>
      </c>
      <c r="Y73" s="9" t="s">
        <v>954</v>
      </c>
      <c r="Z73" s="9">
        <v>0.99</v>
      </c>
      <c r="AA73" s="45">
        <v>41</v>
      </c>
      <c r="AB73" s="9" t="s">
        <v>12</v>
      </c>
      <c r="AC73" s="39">
        <v>0.3</v>
      </c>
      <c r="AD73" s="38">
        <f t="shared" si="6"/>
        <v>0.69000000000000006</v>
      </c>
      <c r="AE73" s="38">
        <f t="shared" si="7"/>
        <v>0</v>
      </c>
      <c r="AF73" s="38">
        <v>0.69000000000000006</v>
      </c>
      <c r="AG73" s="23"/>
      <c r="AH73" s="23"/>
      <c r="AI73" s="23"/>
      <c r="AJ73" s="23"/>
      <c r="AK73" s="23"/>
      <c r="AL73" s="23"/>
      <c r="AM73" s="23"/>
      <c r="AN73" s="23"/>
      <c r="AO73" s="23"/>
      <c r="AP73" s="38">
        <f t="shared" si="8"/>
        <v>0.69000000000000006</v>
      </c>
      <c r="AQ73" s="54">
        <v>1</v>
      </c>
      <c r="AR73" s="54">
        <v>0.99</v>
      </c>
    </row>
    <row r="74" spans="1:44" s="22" customFormat="1">
      <c r="A74" s="9" t="s">
        <v>140</v>
      </c>
      <c r="B74" s="17">
        <v>7877</v>
      </c>
      <c r="C74" s="9" t="s">
        <v>148</v>
      </c>
      <c r="D74" s="9" t="s">
        <v>162</v>
      </c>
      <c r="E74" s="30">
        <v>41708</v>
      </c>
      <c r="F74" s="9" t="s">
        <v>237</v>
      </c>
      <c r="G74" s="9" t="s">
        <v>485</v>
      </c>
      <c r="H74" s="23"/>
      <c r="I74" s="23"/>
      <c r="J74" s="9" t="s">
        <v>487</v>
      </c>
      <c r="K74" s="9" t="s">
        <v>536</v>
      </c>
      <c r="L74" s="23"/>
      <c r="M74" s="23"/>
      <c r="N74" s="9" t="s">
        <v>709</v>
      </c>
      <c r="O74" s="9" t="s">
        <v>876</v>
      </c>
      <c r="P74" s="23"/>
      <c r="Q74" s="23"/>
      <c r="R74" s="9"/>
      <c r="S74" s="9">
        <v>1</v>
      </c>
      <c r="T74" s="9">
        <v>0</v>
      </c>
      <c r="U74" s="9">
        <v>1</v>
      </c>
      <c r="V74" s="11"/>
      <c r="W74" s="11"/>
      <c r="X74" s="47">
        <f t="shared" si="5"/>
        <v>0</v>
      </c>
      <c r="Y74" s="9" t="s">
        <v>954</v>
      </c>
      <c r="Z74" s="9">
        <v>7.99</v>
      </c>
      <c r="AA74" s="45">
        <v>41</v>
      </c>
      <c r="AB74" s="9" t="s">
        <v>12</v>
      </c>
      <c r="AC74" s="39">
        <v>0.3</v>
      </c>
      <c r="AD74" s="38">
        <f t="shared" si="6"/>
        <v>5.59</v>
      </c>
      <c r="AE74" s="38">
        <f t="shared" si="7"/>
        <v>0</v>
      </c>
      <c r="AF74" s="38">
        <v>5.59</v>
      </c>
      <c r="AG74" s="23"/>
      <c r="AH74" s="23"/>
      <c r="AI74" s="23"/>
      <c r="AJ74" s="23"/>
      <c r="AK74" s="23"/>
      <c r="AL74" s="23"/>
      <c r="AM74" s="23"/>
      <c r="AN74" s="23"/>
      <c r="AO74" s="23"/>
      <c r="AP74" s="38">
        <f t="shared" si="8"/>
        <v>5.59</v>
      </c>
      <c r="AQ74" s="54">
        <v>1</v>
      </c>
      <c r="AR74" s="54">
        <v>7.99</v>
      </c>
    </row>
    <row r="75" spans="1:44" s="22" customFormat="1">
      <c r="A75" s="9" t="s">
        <v>140</v>
      </c>
      <c r="B75" s="17">
        <v>7917</v>
      </c>
      <c r="C75" s="9" t="s">
        <v>141</v>
      </c>
      <c r="D75" s="9" t="s">
        <v>157</v>
      </c>
      <c r="E75" s="30">
        <v>41729</v>
      </c>
      <c r="F75" s="9" t="s">
        <v>238</v>
      </c>
      <c r="G75" s="9" t="s">
        <v>485</v>
      </c>
      <c r="H75" s="23"/>
      <c r="I75" s="23"/>
      <c r="J75" s="9" t="s">
        <v>487</v>
      </c>
      <c r="K75" s="9" t="s">
        <v>491</v>
      </c>
      <c r="L75" s="23"/>
      <c r="M75" s="23"/>
      <c r="N75" s="9" t="s">
        <v>664</v>
      </c>
      <c r="O75" s="9" t="s">
        <v>833</v>
      </c>
      <c r="P75" s="23"/>
      <c r="Q75" s="23"/>
      <c r="R75" s="9"/>
      <c r="S75" s="9">
        <v>1</v>
      </c>
      <c r="T75" s="9">
        <v>0</v>
      </c>
      <c r="U75" s="9">
        <v>1</v>
      </c>
      <c r="V75" s="11"/>
      <c r="W75" s="11"/>
      <c r="X75" s="47">
        <f t="shared" si="5"/>
        <v>0</v>
      </c>
      <c r="Y75" s="9" t="s">
        <v>954</v>
      </c>
      <c r="Z75" s="9">
        <v>0</v>
      </c>
      <c r="AA75" s="45">
        <v>41</v>
      </c>
      <c r="AB75" s="9" t="s">
        <v>12</v>
      </c>
      <c r="AC75" s="39">
        <v>0.3</v>
      </c>
      <c r="AD75" s="38">
        <f t="shared" si="6"/>
        <v>0</v>
      </c>
      <c r="AE75" s="38">
        <f t="shared" si="7"/>
        <v>0</v>
      </c>
      <c r="AF75" s="38">
        <v>0</v>
      </c>
      <c r="AG75" s="23"/>
      <c r="AH75" s="23"/>
      <c r="AI75" s="23"/>
      <c r="AJ75" s="23"/>
      <c r="AK75" s="23"/>
      <c r="AL75" s="23"/>
      <c r="AM75" s="23"/>
      <c r="AN75" s="23"/>
      <c r="AO75" s="23"/>
      <c r="AP75" s="38">
        <f t="shared" si="8"/>
        <v>0</v>
      </c>
      <c r="AQ75" s="54">
        <v>1</v>
      </c>
      <c r="AR75" s="54">
        <v>0</v>
      </c>
    </row>
    <row r="76" spans="1:44" s="22" customFormat="1">
      <c r="A76" s="9" t="s">
        <v>140</v>
      </c>
      <c r="B76" s="17">
        <v>8117</v>
      </c>
      <c r="C76" s="9" t="s">
        <v>151</v>
      </c>
      <c r="D76" s="9" t="s">
        <v>165</v>
      </c>
      <c r="E76" s="30">
        <v>41729</v>
      </c>
      <c r="F76" s="9" t="s">
        <v>239</v>
      </c>
      <c r="G76" s="9" t="s">
        <v>485</v>
      </c>
      <c r="H76" s="23"/>
      <c r="I76" s="23"/>
      <c r="J76" s="9" t="s">
        <v>487</v>
      </c>
      <c r="K76" s="9" t="s">
        <v>537</v>
      </c>
      <c r="L76" s="23"/>
      <c r="M76" s="23"/>
      <c r="N76" s="9" t="s">
        <v>710</v>
      </c>
      <c r="O76" s="9" t="s">
        <v>854</v>
      </c>
      <c r="P76" s="23"/>
      <c r="Q76" s="23"/>
      <c r="R76" s="9"/>
      <c r="S76" s="9">
        <v>1</v>
      </c>
      <c r="T76" s="9">
        <v>0</v>
      </c>
      <c r="U76" s="9">
        <v>1</v>
      </c>
      <c r="V76" s="11"/>
      <c r="W76" s="11"/>
      <c r="X76" s="47">
        <f t="shared" si="5"/>
        <v>0</v>
      </c>
      <c r="Y76" s="9" t="s">
        <v>954</v>
      </c>
      <c r="Z76" s="9">
        <v>7.71</v>
      </c>
      <c r="AA76" s="45">
        <v>41</v>
      </c>
      <c r="AB76" s="9" t="s">
        <v>12</v>
      </c>
      <c r="AC76" s="39">
        <v>0.3</v>
      </c>
      <c r="AD76" s="38">
        <f t="shared" si="6"/>
        <v>5.59</v>
      </c>
      <c r="AE76" s="38">
        <f t="shared" si="7"/>
        <v>0</v>
      </c>
      <c r="AF76" s="38">
        <v>5.59</v>
      </c>
      <c r="AG76" s="23"/>
      <c r="AH76" s="23"/>
      <c r="AI76" s="23"/>
      <c r="AJ76" s="23"/>
      <c r="AK76" s="23"/>
      <c r="AL76" s="23"/>
      <c r="AM76" s="23"/>
      <c r="AN76" s="23"/>
      <c r="AO76" s="23"/>
      <c r="AP76" s="38">
        <f t="shared" si="8"/>
        <v>5.59</v>
      </c>
      <c r="AQ76" s="54">
        <v>1</v>
      </c>
      <c r="AR76" s="54">
        <v>7.99</v>
      </c>
    </row>
    <row r="77" spans="1:44" s="22" customFormat="1">
      <c r="A77" s="9" t="s">
        <v>140</v>
      </c>
      <c r="B77" s="17">
        <v>8135</v>
      </c>
      <c r="C77" s="9" t="s">
        <v>143</v>
      </c>
      <c r="D77" s="9" t="s">
        <v>159</v>
      </c>
      <c r="E77" s="30">
        <v>41708</v>
      </c>
      <c r="F77" s="9" t="s">
        <v>240</v>
      </c>
      <c r="G77" s="9" t="s">
        <v>485</v>
      </c>
      <c r="H77" s="23"/>
      <c r="I77" s="23"/>
      <c r="J77" s="9" t="s">
        <v>487</v>
      </c>
      <c r="K77" s="9" t="s">
        <v>538</v>
      </c>
      <c r="L77" s="23"/>
      <c r="M77" s="23"/>
      <c r="N77" s="9" t="s">
        <v>711</v>
      </c>
      <c r="O77" s="9" t="s">
        <v>877</v>
      </c>
      <c r="P77" s="23"/>
      <c r="Q77" s="23"/>
      <c r="R77" s="9"/>
      <c r="S77" s="9">
        <v>1</v>
      </c>
      <c r="T77" s="9">
        <v>0</v>
      </c>
      <c r="U77" s="9">
        <v>1</v>
      </c>
      <c r="V77" s="11"/>
      <c r="W77" s="11"/>
      <c r="X77" s="47">
        <f t="shared" si="5"/>
        <v>0</v>
      </c>
      <c r="Y77" s="9" t="s">
        <v>954</v>
      </c>
      <c r="Z77" s="9">
        <v>3.99</v>
      </c>
      <c r="AA77" s="45">
        <v>41</v>
      </c>
      <c r="AB77" s="9" t="s">
        <v>12</v>
      </c>
      <c r="AC77" s="39">
        <v>0.3</v>
      </c>
      <c r="AD77" s="38">
        <f t="shared" si="6"/>
        <v>2.79</v>
      </c>
      <c r="AE77" s="38">
        <f t="shared" si="7"/>
        <v>0</v>
      </c>
      <c r="AF77" s="38">
        <v>2.79</v>
      </c>
      <c r="AG77" s="23"/>
      <c r="AH77" s="23"/>
      <c r="AI77" s="23"/>
      <c r="AJ77" s="23"/>
      <c r="AK77" s="23"/>
      <c r="AL77" s="23"/>
      <c r="AM77" s="23"/>
      <c r="AN77" s="23"/>
      <c r="AO77" s="23"/>
      <c r="AP77" s="38">
        <f t="shared" si="8"/>
        <v>2.79</v>
      </c>
      <c r="AQ77" s="54">
        <v>1</v>
      </c>
      <c r="AR77" s="54">
        <v>3.99</v>
      </c>
    </row>
    <row r="78" spans="1:44" s="22" customFormat="1">
      <c r="A78" s="9" t="s">
        <v>140</v>
      </c>
      <c r="B78" s="17">
        <v>8172</v>
      </c>
      <c r="C78" s="9" t="s">
        <v>150</v>
      </c>
      <c r="D78" s="9" t="s">
        <v>164</v>
      </c>
      <c r="E78" s="30">
        <v>41722</v>
      </c>
      <c r="F78" s="9" t="s">
        <v>241</v>
      </c>
      <c r="G78" s="9" t="s">
        <v>485</v>
      </c>
      <c r="H78" s="23"/>
      <c r="I78" s="23"/>
      <c r="J78" s="9" t="s">
        <v>487</v>
      </c>
      <c r="K78" s="9" t="s">
        <v>539</v>
      </c>
      <c r="L78" s="23"/>
      <c r="M78" s="23"/>
      <c r="N78" s="9" t="s">
        <v>712</v>
      </c>
      <c r="O78" s="9" t="s">
        <v>852</v>
      </c>
      <c r="P78" s="23"/>
      <c r="Q78" s="23"/>
      <c r="R78" s="9"/>
      <c r="S78" s="9">
        <v>1</v>
      </c>
      <c r="T78" s="9">
        <v>0</v>
      </c>
      <c r="U78" s="9">
        <v>1</v>
      </c>
      <c r="V78" s="11"/>
      <c r="W78" s="11"/>
      <c r="X78" s="47">
        <f t="shared" si="5"/>
        <v>0</v>
      </c>
      <c r="Y78" s="9" t="s">
        <v>954</v>
      </c>
      <c r="Z78" s="9">
        <v>7.71</v>
      </c>
      <c r="AA78" s="45">
        <v>41</v>
      </c>
      <c r="AB78" s="9" t="s">
        <v>12</v>
      </c>
      <c r="AC78" s="39">
        <v>0.3</v>
      </c>
      <c r="AD78" s="38">
        <f t="shared" si="6"/>
        <v>5.59</v>
      </c>
      <c r="AE78" s="38">
        <f t="shared" si="7"/>
        <v>0</v>
      </c>
      <c r="AF78" s="38">
        <v>5.59</v>
      </c>
      <c r="AG78" s="23"/>
      <c r="AH78" s="23"/>
      <c r="AI78" s="23"/>
      <c r="AJ78" s="23"/>
      <c r="AK78" s="23"/>
      <c r="AL78" s="23"/>
      <c r="AM78" s="23"/>
      <c r="AN78" s="23"/>
      <c r="AO78" s="23"/>
      <c r="AP78" s="38">
        <f t="shared" si="8"/>
        <v>5.59</v>
      </c>
      <c r="AQ78" s="54">
        <v>1</v>
      </c>
      <c r="AR78" s="54">
        <v>7.99</v>
      </c>
    </row>
    <row r="79" spans="1:44" s="22" customFormat="1">
      <c r="A79" s="9" t="s">
        <v>140</v>
      </c>
      <c r="B79" s="17">
        <v>8382</v>
      </c>
      <c r="C79" s="9" t="s">
        <v>148</v>
      </c>
      <c r="D79" s="9" t="s">
        <v>162</v>
      </c>
      <c r="E79" s="30">
        <v>41701</v>
      </c>
      <c r="F79" s="9" t="s">
        <v>242</v>
      </c>
      <c r="G79" s="9" t="s">
        <v>485</v>
      </c>
      <c r="H79" s="23"/>
      <c r="I79" s="23"/>
      <c r="J79" s="9" t="s">
        <v>487</v>
      </c>
      <c r="K79" s="9" t="s">
        <v>498</v>
      </c>
      <c r="L79" s="23"/>
      <c r="M79" s="23"/>
      <c r="N79" s="9" t="s">
        <v>671</v>
      </c>
      <c r="O79" s="9" t="s">
        <v>840</v>
      </c>
      <c r="P79" s="23"/>
      <c r="Q79" s="23"/>
      <c r="R79" s="9"/>
      <c r="S79" s="9">
        <v>1</v>
      </c>
      <c r="T79" s="9">
        <v>0</v>
      </c>
      <c r="U79" s="9">
        <v>1</v>
      </c>
      <c r="V79" s="11"/>
      <c r="W79" s="11"/>
      <c r="X79" s="47">
        <f t="shared" si="5"/>
        <v>0</v>
      </c>
      <c r="Y79" s="9" t="s">
        <v>954</v>
      </c>
      <c r="Z79" s="9">
        <v>0</v>
      </c>
      <c r="AA79" s="45">
        <v>41</v>
      </c>
      <c r="AB79" s="9" t="s">
        <v>12</v>
      </c>
      <c r="AC79" s="39">
        <v>0.3</v>
      </c>
      <c r="AD79" s="38">
        <f t="shared" si="6"/>
        <v>0</v>
      </c>
      <c r="AE79" s="38">
        <f t="shared" si="7"/>
        <v>0</v>
      </c>
      <c r="AF79" s="38">
        <v>0</v>
      </c>
      <c r="AG79" s="23"/>
      <c r="AH79" s="23"/>
      <c r="AI79" s="23"/>
      <c r="AJ79" s="23"/>
      <c r="AK79" s="23"/>
      <c r="AL79" s="23"/>
      <c r="AM79" s="23"/>
      <c r="AN79" s="23"/>
      <c r="AO79" s="23"/>
      <c r="AP79" s="38">
        <f t="shared" si="8"/>
        <v>0</v>
      </c>
      <c r="AQ79" s="54">
        <v>1</v>
      </c>
      <c r="AR79" s="54">
        <v>0</v>
      </c>
    </row>
    <row r="80" spans="1:44" s="22" customFormat="1">
      <c r="A80" s="9" t="s">
        <v>140</v>
      </c>
      <c r="B80" s="17">
        <v>8660</v>
      </c>
      <c r="C80" s="9" t="s">
        <v>143</v>
      </c>
      <c r="D80" s="9" t="s">
        <v>159</v>
      </c>
      <c r="E80" s="30">
        <v>41729</v>
      </c>
      <c r="F80" s="9" t="s">
        <v>243</v>
      </c>
      <c r="G80" s="9" t="s">
        <v>485</v>
      </c>
      <c r="H80" s="23"/>
      <c r="I80" s="23"/>
      <c r="J80" s="9" t="s">
        <v>487</v>
      </c>
      <c r="K80" s="9" t="s">
        <v>540</v>
      </c>
      <c r="L80" s="23"/>
      <c r="M80" s="23"/>
      <c r="N80" s="9" t="s">
        <v>713</v>
      </c>
      <c r="O80" s="9" t="s">
        <v>878</v>
      </c>
      <c r="P80" s="23"/>
      <c r="Q80" s="23"/>
      <c r="R80" s="9"/>
      <c r="S80" s="9">
        <v>1</v>
      </c>
      <c r="T80" s="9">
        <v>0</v>
      </c>
      <c r="U80" s="9">
        <v>1</v>
      </c>
      <c r="V80" s="11"/>
      <c r="W80" s="11"/>
      <c r="X80" s="47">
        <f t="shared" si="5"/>
        <v>0</v>
      </c>
      <c r="Y80" s="9" t="s">
        <v>954</v>
      </c>
      <c r="Z80" s="9">
        <v>9.6</v>
      </c>
      <c r="AA80" s="45">
        <v>41</v>
      </c>
      <c r="AB80" s="9" t="s">
        <v>12</v>
      </c>
      <c r="AC80" s="39">
        <v>0.3</v>
      </c>
      <c r="AD80" s="38">
        <f t="shared" si="6"/>
        <v>6.96</v>
      </c>
      <c r="AE80" s="38">
        <f t="shared" si="7"/>
        <v>0</v>
      </c>
      <c r="AF80" s="38">
        <v>6.96</v>
      </c>
      <c r="AG80" s="23"/>
      <c r="AH80" s="23"/>
      <c r="AI80" s="23"/>
      <c r="AJ80" s="23"/>
      <c r="AK80" s="23"/>
      <c r="AL80" s="23"/>
      <c r="AM80" s="23"/>
      <c r="AN80" s="23"/>
      <c r="AO80" s="23"/>
      <c r="AP80" s="38">
        <f t="shared" si="8"/>
        <v>6.96</v>
      </c>
      <c r="AQ80" s="54">
        <v>1</v>
      </c>
      <c r="AR80" s="54">
        <v>9.9500000000000011</v>
      </c>
    </row>
    <row r="81" spans="1:44" s="22" customFormat="1">
      <c r="A81" s="9" t="s">
        <v>140</v>
      </c>
      <c r="B81" s="17">
        <v>8702</v>
      </c>
      <c r="C81" s="9" t="s">
        <v>141</v>
      </c>
      <c r="D81" s="9" t="s">
        <v>157</v>
      </c>
      <c r="E81" s="30">
        <v>41715</v>
      </c>
      <c r="F81" s="9" t="s">
        <v>244</v>
      </c>
      <c r="G81" s="9" t="s">
        <v>485</v>
      </c>
      <c r="H81" s="23"/>
      <c r="I81" s="23"/>
      <c r="J81" s="9" t="s">
        <v>487</v>
      </c>
      <c r="K81" s="9" t="s">
        <v>541</v>
      </c>
      <c r="L81" s="23"/>
      <c r="M81" s="23"/>
      <c r="N81" s="9" t="s">
        <v>714</v>
      </c>
      <c r="O81" s="9" t="s">
        <v>879</v>
      </c>
      <c r="P81" s="23"/>
      <c r="Q81" s="23"/>
      <c r="R81" s="9"/>
      <c r="S81" s="9">
        <v>1</v>
      </c>
      <c r="T81" s="9">
        <v>0</v>
      </c>
      <c r="U81" s="9">
        <v>1</v>
      </c>
      <c r="V81" s="11"/>
      <c r="W81" s="11"/>
      <c r="X81" s="47">
        <f t="shared" si="5"/>
        <v>0</v>
      </c>
      <c r="Y81" s="9" t="s">
        <v>954</v>
      </c>
      <c r="Z81" s="9">
        <v>0</v>
      </c>
      <c r="AA81" s="45">
        <v>41</v>
      </c>
      <c r="AB81" s="9" t="s">
        <v>12</v>
      </c>
      <c r="AC81" s="39">
        <v>0.3</v>
      </c>
      <c r="AD81" s="38">
        <f t="shared" si="6"/>
        <v>0</v>
      </c>
      <c r="AE81" s="38">
        <f t="shared" si="7"/>
        <v>0</v>
      </c>
      <c r="AF81" s="38">
        <v>0</v>
      </c>
      <c r="AG81" s="23"/>
      <c r="AH81" s="23"/>
      <c r="AI81" s="23"/>
      <c r="AJ81" s="23"/>
      <c r="AK81" s="23"/>
      <c r="AL81" s="23"/>
      <c r="AM81" s="23"/>
      <c r="AN81" s="23"/>
      <c r="AO81" s="23"/>
      <c r="AP81" s="38">
        <f t="shared" si="8"/>
        <v>0</v>
      </c>
      <c r="AQ81" s="54">
        <v>1</v>
      </c>
      <c r="AR81" s="54">
        <v>0</v>
      </c>
    </row>
    <row r="82" spans="1:44" s="22" customFormat="1">
      <c r="A82" s="9" t="s">
        <v>140</v>
      </c>
      <c r="B82" s="17">
        <v>8984</v>
      </c>
      <c r="C82" s="9" t="s">
        <v>142</v>
      </c>
      <c r="D82" s="9" t="s">
        <v>158</v>
      </c>
      <c r="E82" s="30">
        <v>41704</v>
      </c>
      <c r="F82" s="9" t="s">
        <v>245</v>
      </c>
      <c r="G82" s="9" t="s">
        <v>485</v>
      </c>
      <c r="H82" s="23"/>
      <c r="I82" s="23"/>
      <c r="J82" s="9" t="s">
        <v>487</v>
      </c>
      <c r="K82" s="9" t="s">
        <v>503</v>
      </c>
      <c r="L82" s="23"/>
      <c r="M82" s="23"/>
      <c r="N82" s="9" t="s">
        <v>676</v>
      </c>
      <c r="O82" s="9" t="s">
        <v>845</v>
      </c>
      <c r="P82" s="23"/>
      <c r="Q82" s="23"/>
      <c r="R82" s="9"/>
      <c r="S82" s="9">
        <v>1</v>
      </c>
      <c r="T82" s="9">
        <v>0</v>
      </c>
      <c r="U82" s="9">
        <v>1</v>
      </c>
      <c r="V82" s="11"/>
      <c r="W82" s="11"/>
      <c r="X82" s="47">
        <f t="shared" si="5"/>
        <v>0</v>
      </c>
      <c r="Y82" s="9" t="s">
        <v>954</v>
      </c>
      <c r="Z82" s="9">
        <v>0</v>
      </c>
      <c r="AA82" s="45">
        <v>41</v>
      </c>
      <c r="AB82" s="9" t="s">
        <v>12</v>
      </c>
      <c r="AC82" s="39">
        <v>0.3</v>
      </c>
      <c r="AD82" s="38">
        <f t="shared" si="6"/>
        <v>0</v>
      </c>
      <c r="AE82" s="38">
        <f t="shared" si="7"/>
        <v>0</v>
      </c>
      <c r="AF82" s="38">
        <v>0</v>
      </c>
      <c r="AG82" s="23"/>
      <c r="AH82" s="23"/>
      <c r="AI82" s="23"/>
      <c r="AJ82" s="23"/>
      <c r="AK82" s="23"/>
      <c r="AL82" s="23"/>
      <c r="AM82" s="23"/>
      <c r="AN82" s="23"/>
      <c r="AO82" s="23"/>
      <c r="AP82" s="38">
        <f t="shared" si="8"/>
        <v>0</v>
      </c>
      <c r="AQ82" s="54">
        <v>1</v>
      </c>
      <c r="AR82" s="54">
        <v>0</v>
      </c>
    </row>
    <row r="83" spans="1:44" s="22" customFormat="1">
      <c r="A83" s="9" t="s">
        <v>140</v>
      </c>
      <c r="B83" s="17">
        <v>8986</v>
      </c>
      <c r="C83" s="9" t="s">
        <v>143</v>
      </c>
      <c r="D83" s="9" t="s">
        <v>159</v>
      </c>
      <c r="E83" s="30">
        <v>41705</v>
      </c>
      <c r="F83" s="9" t="s">
        <v>246</v>
      </c>
      <c r="G83" s="9" t="s">
        <v>485</v>
      </c>
      <c r="H83" s="23"/>
      <c r="I83" s="23"/>
      <c r="J83" s="9" t="s">
        <v>487</v>
      </c>
      <c r="K83" s="9" t="s">
        <v>542</v>
      </c>
      <c r="L83" s="23"/>
      <c r="M83" s="23"/>
      <c r="N83" s="9" t="s">
        <v>715</v>
      </c>
      <c r="O83" s="9" t="s">
        <v>880</v>
      </c>
      <c r="P83" s="23"/>
      <c r="Q83" s="23"/>
      <c r="R83" s="9"/>
      <c r="S83" s="9">
        <v>1</v>
      </c>
      <c r="T83" s="9">
        <v>0</v>
      </c>
      <c r="U83" s="9">
        <v>1</v>
      </c>
      <c r="V83" s="11"/>
      <c r="W83" s="11"/>
      <c r="X83" s="47">
        <f t="shared" si="5"/>
        <v>0</v>
      </c>
      <c r="Y83" s="9" t="s">
        <v>954</v>
      </c>
      <c r="Z83" s="9">
        <v>3.99</v>
      </c>
      <c r="AA83" s="45">
        <v>41</v>
      </c>
      <c r="AB83" s="9" t="s">
        <v>12</v>
      </c>
      <c r="AC83" s="39">
        <v>0.3</v>
      </c>
      <c r="AD83" s="38">
        <f t="shared" si="6"/>
        <v>2.79</v>
      </c>
      <c r="AE83" s="38">
        <f t="shared" si="7"/>
        <v>0</v>
      </c>
      <c r="AF83" s="38">
        <v>2.79</v>
      </c>
      <c r="AG83" s="23"/>
      <c r="AH83" s="23"/>
      <c r="AI83" s="23"/>
      <c r="AJ83" s="23"/>
      <c r="AK83" s="23"/>
      <c r="AL83" s="23"/>
      <c r="AM83" s="23"/>
      <c r="AN83" s="23"/>
      <c r="AO83" s="23"/>
      <c r="AP83" s="38">
        <f t="shared" si="8"/>
        <v>2.79</v>
      </c>
      <c r="AQ83" s="54">
        <v>1</v>
      </c>
      <c r="AR83" s="54">
        <v>3.99</v>
      </c>
    </row>
    <row r="84" spans="1:44" s="22" customFormat="1">
      <c r="A84" s="9" t="s">
        <v>140</v>
      </c>
      <c r="B84" s="17">
        <v>9046</v>
      </c>
      <c r="C84" s="9" t="s">
        <v>147</v>
      </c>
      <c r="D84" s="9" t="s">
        <v>159</v>
      </c>
      <c r="E84" s="30">
        <v>41729</v>
      </c>
      <c r="F84" s="9" t="s">
        <v>247</v>
      </c>
      <c r="G84" s="9" t="s">
        <v>485</v>
      </c>
      <c r="H84" s="23"/>
      <c r="I84" s="23"/>
      <c r="J84" s="9" t="s">
        <v>487</v>
      </c>
      <c r="K84" s="9" t="s">
        <v>526</v>
      </c>
      <c r="L84" s="23"/>
      <c r="M84" s="23"/>
      <c r="N84" s="9" t="s">
        <v>699</v>
      </c>
      <c r="O84" s="9" t="s">
        <v>866</v>
      </c>
      <c r="P84" s="23"/>
      <c r="Q84" s="23"/>
      <c r="R84" s="9"/>
      <c r="S84" s="9">
        <v>1</v>
      </c>
      <c r="T84" s="9">
        <v>0</v>
      </c>
      <c r="U84" s="9">
        <v>1</v>
      </c>
      <c r="V84" s="11"/>
      <c r="W84" s="11"/>
      <c r="X84" s="47">
        <f t="shared" si="5"/>
        <v>0</v>
      </c>
      <c r="Y84" s="9" t="s">
        <v>954</v>
      </c>
      <c r="Z84" s="9">
        <v>12.530000000000001</v>
      </c>
      <c r="AA84" s="45">
        <v>41</v>
      </c>
      <c r="AB84" s="9" t="s">
        <v>12</v>
      </c>
      <c r="AC84" s="39">
        <v>0.3</v>
      </c>
      <c r="AD84" s="38">
        <f t="shared" si="6"/>
        <v>9.09</v>
      </c>
      <c r="AE84" s="38">
        <f t="shared" si="7"/>
        <v>0</v>
      </c>
      <c r="AF84" s="38">
        <v>9.09</v>
      </c>
      <c r="AG84" s="23"/>
      <c r="AH84" s="23"/>
      <c r="AI84" s="23"/>
      <c r="AJ84" s="23"/>
      <c r="AK84" s="23"/>
      <c r="AL84" s="23"/>
      <c r="AM84" s="23"/>
      <c r="AN84" s="23"/>
      <c r="AO84" s="23"/>
      <c r="AP84" s="38">
        <f t="shared" si="8"/>
        <v>9.09</v>
      </c>
      <c r="AQ84" s="54">
        <v>1</v>
      </c>
      <c r="AR84" s="54">
        <v>12.99</v>
      </c>
    </row>
    <row r="85" spans="1:44" s="22" customFormat="1">
      <c r="A85" s="9" t="s">
        <v>140</v>
      </c>
      <c r="B85" s="17">
        <v>9047</v>
      </c>
      <c r="C85" s="9" t="s">
        <v>147</v>
      </c>
      <c r="D85" s="9" t="s">
        <v>159</v>
      </c>
      <c r="E85" s="30">
        <v>41729</v>
      </c>
      <c r="F85" s="9" t="s">
        <v>248</v>
      </c>
      <c r="G85" s="9" t="s">
        <v>485</v>
      </c>
      <c r="H85" s="23"/>
      <c r="I85" s="23"/>
      <c r="J85" s="9" t="s">
        <v>487</v>
      </c>
      <c r="K85" s="9" t="s">
        <v>543</v>
      </c>
      <c r="L85" s="23"/>
      <c r="M85" s="23"/>
      <c r="N85" s="9" t="s">
        <v>716</v>
      </c>
      <c r="O85" s="9" t="s">
        <v>881</v>
      </c>
      <c r="P85" s="23"/>
      <c r="Q85" s="23"/>
      <c r="R85" s="9"/>
      <c r="S85" s="9">
        <v>1</v>
      </c>
      <c r="T85" s="9">
        <v>0</v>
      </c>
      <c r="U85" s="9">
        <v>1</v>
      </c>
      <c r="V85" s="11"/>
      <c r="W85" s="11"/>
      <c r="X85" s="47">
        <f t="shared" si="5"/>
        <v>0</v>
      </c>
      <c r="Y85" s="9" t="s">
        <v>954</v>
      </c>
      <c r="Z85" s="9">
        <v>0</v>
      </c>
      <c r="AA85" s="45">
        <v>41</v>
      </c>
      <c r="AB85" s="9" t="s">
        <v>12</v>
      </c>
      <c r="AC85" s="39">
        <v>0.3</v>
      </c>
      <c r="AD85" s="38">
        <f t="shared" si="6"/>
        <v>0</v>
      </c>
      <c r="AE85" s="38">
        <f t="shared" si="7"/>
        <v>0</v>
      </c>
      <c r="AF85" s="38">
        <v>0</v>
      </c>
      <c r="AG85" s="23"/>
      <c r="AH85" s="23"/>
      <c r="AI85" s="23"/>
      <c r="AJ85" s="23"/>
      <c r="AK85" s="23"/>
      <c r="AL85" s="23"/>
      <c r="AM85" s="23"/>
      <c r="AN85" s="23"/>
      <c r="AO85" s="23"/>
      <c r="AP85" s="38">
        <f t="shared" si="8"/>
        <v>0</v>
      </c>
      <c r="AQ85" s="54">
        <v>1</v>
      </c>
      <c r="AR85" s="54">
        <v>0</v>
      </c>
    </row>
    <row r="86" spans="1:44" s="22" customFormat="1">
      <c r="A86" s="9" t="s">
        <v>140</v>
      </c>
      <c r="B86" s="17">
        <v>9054</v>
      </c>
      <c r="C86" s="9" t="s">
        <v>141</v>
      </c>
      <c r="D86" s="9" t="s">
        <v>157</v>
      </c>
      <c r="E86" s="30">
        <v>41729</v>
      </c>
      <c r="F86" s="9" t="s">
        <v>249</v>
      </c>
      <c r="G86" s="9" t="s">
        <v>485</v>
      </c>
      <c r="H86" s="23"/>
      <c r="I86" s="23"/>
      <c r="J86" s="9" t="s">
        <v>487</v>
      </c>
      <c r="K86" s="9" t="s">
        <v>544</v>
      </c>
      <c r="L86" s="23"/>
      <c r="M86" s="23"/>
      <c r="N86" s="9" t="s">
        <v>717</v>
      </c>
      <c r="O86" s="9" t="s">
        <v>882</v>
      </c>
      <c r="P86" s="23"/>
      <c r="Q86" s="23"/>
      <c r="R86" s="9"/>
      <c r="S86" s="9">
        <v>1</v>
      </c>
      <c r="T86" s="9">
        <v>0</v>
      </c>
      <c r="U86" s="9">
        <v>1</v>
      </c>
      <c r="V86" s="11"/>
      <c r="W86" s="11"/>
      <c r="X86" s="47">
        <f t="shared" si="5"/>
        <v>0</v>
      </c>
      <c r="Y86" s="9" t="s">
        <v>954</v>
      </c>
      <c r="Z86" s="9">
        <v>0</v>
      </c>
      <c r="AA86" s="45">
        <v>41</v>
      </c>
      <c r="AB86" s="9" t="s">
        <v>12</v>
      </c>
      <c r="AC86" s="39">
        <v>0.3</v>
      </c>
      <c r="AD86" s="38">
        <f t="shared" si="6"/>
        <v>0</v>
      </c>
      <c r="AE86" s="38">
        <f t="shared" si="7"/>
        <v>0</v>
      </c>
      <c r="AF86" s="38">
        <v>0</v>
      </c>
      <c r="AG86" s="23"/>
      <c r="AH86" s="23"/>
      <c r="AI86" s="23"/>
      <c r="AJ86" s="23"/>
      <c r="AK86" s="23"/>
      <c r="AL86" s="23"/>
      <c r="AM86" s="23"/>
      <c r="AN86" s="23"/>
      <c r="AO86" s="23"/>
      <c r="AP86" s="38">
        <f t="shared" si="8"/>
        <v>0</v>
      </c>
      <c r="AQ86" s="54">
        <v>1</v>
      </c>
      <c r="AR86" s="54">
        <v>0</v>
      </c>
    </row>
    <row r="87" spans="1:44" s="22" customFormat="1">
      <c r="A87" s="9" t="s">
        <v>140</v>
      </c>
      <c r="B87" s="17">
        <v>9324</v>
      </c>
      <c r="C87" s="9" t="s">
        <v>143</v>
      </c>
      <c r="D87" s="9" t="s">
        <v>159</v>
      </c>
      <c r="E87" s="30">
        <v>41729</v>
      </c>
      <c r="F87" s="9" t="s">
        <v>250</v>
      </c>
      <c r="G87" s="9" t="s">
        <v>485</v>
      </c>
      <c r="H87" s="23"/>
      <c r="I87" s="23"/>
      <c r="J87" s="9" t="s">
        <v>487</v>
      </c>
      <c r="K87" s="9" t="s">
        <v>498</v>
      </c>
      <c r="L87" s="23"/>
      <c r="M87" s="23"/>
      <c r="N87" s="9" t="s">
        <v>671</v>
      </c>
      <c r="O87" s="9" t="s">
        <v>840</v>
      </c>
      <c r="P87" s="23"/>
      <c r="Q87" s="23"/>
      <c r="R87" s="9"/>
      <c r="S87" s="9">
        <v>1</v>
      </c>
      <c r="T87" s="9">
        <v>0</v>
      </c>
      <c r="U87" s="9">
        <v>1</v>
      </c>
      <c r="V87" s="11"/>
      <c r="W87" s="11"/>
      <c r="X87" s="47">
        <f t="shared" si="5"/>
        <v>0</v>
      </c>
      <c r="Y87" s="9" t="s">
        <v>954</v>
      </c>
      <c r="Z87" s="9">
        <v>0</v>
      </c>
      <c r="AA87" s="45">
        <v>41</v>
      </c>
      <c r="AB87" s="9" t="s">
        <v>12</v>
      </c>
      <c r="AC87" s="39">
        <v>0.3</v>
      </c>
      <c r="AD87" s="38">
        <f t="shared" si="6"/>
        <v>0</v>
      </c>
      <c r="AE87" s="38">
        <f t="shared" si="7"/>
        <v>0</v>
      </c>
      <c r="AF87" s="38">
        <v>0</v>
      </c>
      <c r="AG87" s="23"/>
      <c r="AH87" s="23"/>
      <c r="AI87" s="23"/>
      <c r="AJ87" s="23"/>
      <c r="AK87" s="23"/>
      <c r="AL87" s="23"/>
      <c r="AM87" s="23"/>
      <c r="AN87" s="23"/>
      <c r="AO87" s="23"/>
      <c r="AP87" s="38">
        <f t="shared" si="8"/>
        <v>0</v>
      </c>
      <c r="AQ87" s="54">
        <v>1</v>
      </c>
      <c r="AR87" s="54">
        <v>0</v>
      </c>
    </row>
    <row r="88" spans="1:44" s="22" customFormat="1">
      <c r="A88" s="9" t="s">
        <v>140</v>
      </c>
      <c r="B88" s="17">
        <v>9548</v>
      </c>
      <c r="C88" s="9" t="s">
        <v>143</v>
      </c>
      <c r="D88" s="9" t="s">
        <v>159</v>
      </c>
      <c r="E88" s="30">
        <v>41715</v>
      </c>
      <c r="F88" s="9" t="s">
        <v>251</v>
      </c>
      <c r="G88" s="9" t="s">
        <v>485</v>
      </c>
      <c r="H88" s="23"/>
      <c r="I88" s="23"/>
      <c r="J88" s="9" t="s">
        <v>487</v>
      </c>
      <c r="K88" s="9" t="s">
        <v>545</v>
      </c>
      <c r="L88" s="23"/>
      <c r="M88" s="23"/>
      <c r="N88" s="9" t="s">
        <v>718</v>
      </c>
      <c r="O88" s="9" t="s">
        <v>883</v>
      </c>
      <c r="P88" s="23"/>
      <c r="Q88" s="23"/>
      <c r="R88" s="9"/>
      <c r="S88" s="9">
        <v>1</v>
      </c>
      <c r="T88" s="9">
        <v>0</v>
      </c>
      <c r="U88" s="9">
        <v>1</v>
      </c>
      <c r="V88" s="11"/>
      <c r="W88" s="11"/>
      <c r="X88" s="47">
        <f t="shared" si="5"/>
        <v>0</v>
      </c>
      <c r="Y88" s="9" t="s">
        <v>954</v>
      </c>
      <c r="Z88" s="9">
        <v>7.71</v>
      </c>
      <c r="AA88" s="45">
        <v>41</v>
      </c>
      <c r="AB88" s="9" t="s">
        <v>12</v>
      </c>
      <c r="AC88" s="39">
        <v>0.3</v>
      </c>
      <c r="AD88" s="38">
        <f t="shared" si="6"/>
        <v>5.59</v>
      </c>
      <c r="AE88" s="38">
        <f t="shared" si="7"/>
        <v>0</v>
      </c>
      <c r="AF88" s="38">
        <v>5.59</v>
      </c>
      <c r="AG88" s="23"/>
      <c r="AH88" s="23"/>
      <c r="AI88" s="23"/>
      <c r="AJ88" s="23"/>
      <c r="AK88" s="23"/>
      <c r="AL88" s="23"/>
      <c r="AM88" s="23"/>
      <c r="AN88" s="23"/>
      <c r="AO88" s="23"/>
      <c r="AP88" s="38">
        <f t="shared" si="8"/>
        <v>5.59</v>
      </c>
      <c r="AQ88" s="54">
        <v>1</v>
      </c>
      <c r="AR88" s="54">
        <v>7.99</v>
      </c>
    </row>
    <row r="89" spans="1:44" s="22" customFormat="1">
      <c r="A89" s="9" t="s">
        <v>140</v>
      </c>
      <c r="B89" s="17">
        <v>9565</v>
      </c>
      <c r="C89" s="9" t="s">
        <v>146</v>
      </c>
      <c r="D89" s="9" t="s">
        <v>161</v>
      </c>
      <c r="E89" s="30">
        <v>41722</v>
      </c>
      <c r="F89" s="9" t="s">
        <v>252</v>
      </c>
      <c r="G89" s="9" t="s">
        <v>485</v>
      </c>
      <c r="H89" s="23"/>
      <c r="I89" s="23"/>
      <c r="J89" s="9" t="s">
        <v>487</v>
      </c>
      <c r="K89" s="9" t="s">
        <v>546</v>
      </c>
      <c r="L89" s="23"/>
      <c r="M89" s="23"/>
      <c r="N89" s="9" t="s">
        <v>719</v>
      </c>
      <c r="O89" s="9" t="s">
        <v>884</v>
      </c>
      <c r="P89" s="23"/>
      <c r="Q89" s="23"/>
      <c r="R89" s="9"/>
      <c r="S89" s="9">
        <v>1</v>
      </c>
      <c r="T89" s="9">
        <v>0</v>
      </c>
      <c r="U89" s="9">
        <v>1</v>
      </c>
      <c r="V89" s="11"/>
      <c r="W89" s="11"/>
      <c r="X89" s="47">
        <f t="shared" si="5"/>
        <v>0</v>
      </c>
      <c r="Y89" s="9" t="s">
        <v>954</v>
      </c>
      <c r="Z89" s="9">
        <v>7.71</v>
      </c>
      <c r="AA89" s="45">
        <v>41</v>
      </c>
      <c r="AB89" s="9" t="s">
        <v>12</v>
      </c>
      <c r="AC89" s="39">
        <v>0.3</v>
      </c>
      <c r="AD89" s="38">
        <f t="shared" si="6"/>
        <v>5.59</v>
      </c>
      <c r="AE89" s="38">
        <f t="shared" si="7"/>
        <v>0</v>
      </c>
      <c r="AF89" s="38">
        <v>5.59</v>
      </c>
      <c r="AG89" s="23"/>
      <c r="AH89" s="23"/>
      <c r="AI89" s="23"/>
      <c r="AJ89" s="23"/>
      <c r="AK89" s="23"/>
      <c r="AL89" s="23"/>
      <c r="AM89" s="23"/>
      <c r="AN89" s="23"/>
      <c r="AO89" s="23"/>
      <c r="AP89" s="38">
        <f t="shared" si="8"/>
        <v>5.59</v>
      </c>
      <c r="AQ89" s="54">
        <v>1</v>
      </c>
      <c r="AR89" s="54">
        <v>7.99</v>
      </c>
    </row>
    <row r="90" spans="1:44" s="22" customFormat="1">
      <c r="A90" s="9" t="s">
        <v>140</v>
      </c>
      <c r="B90" s="17">
        <v>9601</v>
      </c>
      <c r="C90" s="9" t="s">
        <v>150</v>
      </c>
      <c r="D90" s="9" t="s">
        <v>164</v>
      </c>
      <c r="E90" s="30">
        <v>41701</v>
      </c>
      <c r="F90" s="9" t="s">
        <v>253</v>
      </c>
      <c r="G90" s="9" t="s">
        <v>485</v>
      </c>
      <c r="H90" s="23"/>
      <c r="I90" s="23"/>
      <c r="J90" s="9" t="s">
        <v>487</v>
      </c>
      <c r="K90" s="9" t="s">
        <v>547</v>
      </c>
      <c r="L90" s="23"/>
      <c r="M90" s="23"/>
      <c r="N90" s="9" t="s">
        <v>720</v>
      </c>
      <c r="O90" s="9" t="s">
        <v>885</v>
      </c>
      <c r="P90" s="23"/>
      <c r="Q90" s="23"/>
      <c r="R90" s="9"/>
      <c r="S90" s="9">
        <v>1</v>
      </c>
      <c r="T90" s="9">
        <v>0</v>
      </c>
      <c r="U90" s="9">
        <v>1</v>
      </c>
      <c r="V90" s="11"/>
      <c r="W90" s="11"/>
      <c r="X90" s="47">
        <f t="shared" si="5"/>
        <v>0</v>
      </c>
      <c r="Y90" s="9" t="s">
        <v>954</v>
      </c>
      <c r="Z90" s="9">
        <v>0</v>
      </c>
      <c r="AA90" s="45">
        <v>41</v>
      </c>
      <c r="AB90" s="9" t="s">
        <v>12</v>
      </c>
      <c r="AC90" s="39">
        <v>0.3</v>
      </c>
      <c r="AD90" s="38">
        <f t="shared" si="6"/>
        <v>0</v>
      </c>
      <c r="AE90" s="38">
        <f t="shared" si="7"/>
        <v>0</v>
      </c>
      <c r="AF90" s="38">
        <v>0</v>
      </c>
      <c r="AG90" s="23"/>
      <c r="AH90" s="23"/>
      <c r="AI90" s="23"/>
      <c r="AJ90" s="23"/>
      <c r="AK90" s="23"/>
      <c r="AL90" s="23"/>
      <c r="AM90" s="23"/>
      <c r="AN90" s="23"/>
      <c r="AO90" s="23"/>
      <c r="AP90" s="38">
        <f t="shared" si="8"/>
        <v>0</v>
      </c>
      <c r="AQ90" s="54">
        <v>1</v>
      </c>
      <c r="AR90" s="54">
        <v>0</v>
      </c>
    </row>
    <row r="91" spans="1:44" s="22" customFormat="1">
      <c r="A91" s="9" t="s">
        <v>140</v>
      </c>
      <c r="B91" s="17">
        <v>9613</v>
      </c>
      <c r="C91" s="9" t="s">
        <v>141</v>
      </c>
      <c r="D91" s="9" t="s">
        <v>157</v>
      </c>
      <c r="E91" s="30">
        <v>41702</v>
      </c>
      <c r="F91" s="9" t="s">
        <v>254</v>
      </c>
      <c r="G91" s="9" t="s">
        <v>485</v>
      </c>
      <c r="H91" s="23"/>
      <c r="I91" s="23"/>
      <c r="J91" s="9" t="s">
        <v>487</v>
      </c>
      <c r="K91" s="9" t="s">
        <v>507</v>
      </c>
      <c r="L91" s="23"/>
      <c r="M91" s="23"/>
      <c r="N91" s="9" t="s">
        <v>680</v>
      </c>
      <c r="O91" s="9" t="s">
        <v>849</v>
      </c>
      <c r="P91" s="23"/>
      <c r="Q91" s="23"/>
      <c r="R91" s="9"/>
      <c r="S91" s="9">
        <v>1</v>
      </c>
      <c r="T91" s="9">
        <v>0</v>
      </c>
      <c r="U91" s="9">
        <v>1</v>
      </c>
      <c r="V91" s="11"/>
      <c r="W91" s="11"/>
      <c r="X91" s="47">
        <f t="shared" si="5"/>
        <v>0</v>
      </c>
      <c r="Y91" s="9" t="s">
        <v>954</v>
      </c>
      <c r="Z91" s="9">
        <v>0</v>
      </c>
      <c r="AA91" s="45">
        <v>41</v>
      </c>
      <c r="AB91" s="9" t="s">
        <v>12</v>
      </c>
      <c r="AC91" s="39">
        <v>0.3</v>
      </c>
      <c r="AD91" s="38">
        <f t="shared" si="6"/>
        <v>0</v>
      </c>
      <c r="AE91" s="38">
        <f t="shared" si="7"/>
        <v>0</v>
      </c>
      <c r="AF91" s="38">
        <v>0</v>
      </c>
      <c r="AG91" s="23"/>
      <c r="AH91" s="23"/>
      <c r="AI91" s="23"/>
      <c r="AJ91" s="23"/>
      <c r="AK91" s="23"/>
      <c r="AL91" s="23"/>
      <c r="AM91" s="23"/>
      <c r="AN91" s="23"/>
      <c r="AO91" s="23"/>
      <c r="AP91" s="38">
        <f t="shared" si="8"/>
        <v>0</v>
      </c>
      <c r="AQ91" s="54">
        <v>1</v>
      </c>
      <c r="AR91" s="54">
        <v>0</v>
      </c>
    </row>
    <row r="92" spans="1:44" s="22" customFormat="1">
      <c r="A92" s="9" t="s">
        <v>140</v>
      </c>
      <c r="B92" s="17">
        <v>9811</v>
      </c>
      <c r="C92" s="9" t="s">
        <v>141</v>
      </c>
      <c r="D92" s="9" t="s">
        <v>157</v>
      </c>
      <c r="E92" s="30">
        <v>41729</v>
      </c>
      <c r="F92" s="9" t="s">
        <v>255</v>
      </c>
      <c r="G92" s="9" t="s">
        <v>485</v>
      </c>
      <c r="H92" s="23"/>
      <c r="I92" s="23"/>
      <c r="J92" s="9" t="s">
        <v>487</v>
      </c>
      <c r="K92" s="9" t="s">
        <v>499</v>
      </c>
      <c r="L92" s="23"/>
      <c r="M92" s="23"/>
      <c r="N92" s="9" t="s">
        <v>672</v>
      </c>
      <c r="O92" s="9" t="s">
        <v>841</v>
      </c>
      <c r="P92" s="23"/>
      <c r="Q92" s="23"/>
      <c r="R92" s="9"/>
      <c r="S92" s="9">
        <v>1</v>
      </c>
      <c r="T92" s="9">
        <v>0</v>
      </c>
      <c r="U92" s="9">
        <v>1</v>
      </c>
      <c r="V92" s="11"/>
      <c r="W92" s="11"/>
      <c r="X92" s="47">
        <f t="shared" si="5"/>
        <v>0</v>
      </c>
      <c r="Y92" s="9" t="s">
        <v>954</v>
      </c>
      <c r="Z92" s="9">
        <v>0</v>
      </c>
      <c r="AA92" s="45">
        <v>41</v>
      </c>
      <c r="AB92" s="9" t="s">
        <v>12</v>
      </c>
      <c r="AC92" s="39">
        <v>0.3</v>
      </c>
      <c r="AD92" s="38">
        <f t="shared" si="6"/>
        <v>0</v>
      </c>
      <c r="AE92" s="38">
        <f t="shared" si="7"/>
        <v>0</v>
      </c>
      <c r="AF92" s="38">
        <v>0</v>
      </c>
      <c r="AG92" s="23"/>
      <c r="AH92" s="23"/>
      <c r="AI92" s="23"/>
      <c r="AJ92" s="23"/>
      <c r="AK92" s="23"/>
      <c r="AL92" s="23"/>
      <c r="AM92" s="23"/>
      <c r="AN92" s="23"/>
      <c r="AO92" s="23"/>
      <c r="AP92" s="38">
        <f t="shared" si="8"/>
        <v>0</v>
      </c>
      <c r="AQ92" s="54">
        <v>1</v>
      </c>
      <c r="AR92" s="54">
        <v>0</v>
      </c>
    </row>
    <row r="93" spans="1:44" s="22" customFormat="1">
      <c r="A93" s="9" t="s">
        <v>140</v>
      </c>
      <c r="B93" s="17">
        <v>9877</v>
      </c>
      <c r="C93" s="9" t="s">
        <v>143</v>
      </c>
      <c r="D93" s="9" t="s">
        <v>159</v>
      </c>
      <c r="E93" s="30">
        <v>41729</v>
      </c>
      <c r="F93" s="9" t="s">
        <v>256</v>
      </c>
      <c r="G93" s="9" t="s">
        <v>485</v>
      </c>
      <c r="H93" s="23"/>
      <c r="I93" s="23"/>
      <c r="J93" s="9" t="s">
        <v>487</v>
      </c>
      <c r="K93" s="9" t="s">
        <v>548</v>
      </c>
      <c r="L93" s="23"/>
      <c r="M93" s="23"/>
      <c r="N93" s="9" t="s">
        <v>721</v>
      </c>
      <c r="O93" s="9" t="s">
        <v>886</v>
      </c>
      <c r="P93" s="23"/>
      <c r="Q93" s="23"/>
      <c r="R93" s="9"/>
      <c r="S93" s="9">
        <v>1</v>
      </c>
      <c r="T93" s="9">
        <v>0</v>
      </c>
      <c r="U93" s="9">
        <v>1</v>
      </c>
      <c r="V93" s="11"/>
      <c r="W93" s="11"/>
      <c r="X93" s="47">
        <f t="shared" si="5"/>
        <v>0</v>
      </c>
      <c r="Y93" s="9" t="s">
        <v>954</v>
      </c>
      <c r="Z93" s="9">
        <v>8.67</v>
      </c>
      <c r="AA93" s="45">
        <v>41</v>
      </c>
      <c r="AB93" s="9" t="s">
        <v>12</v>
      </c>
      <c r="AC93" s="39">
        <v>0.3</v>
      </c>
      <c r="AD93" s="38">
        <f t="shared" si="6"/>
        <v>6.29</v>
      </c>
      <c r="AE93" s="38">
        <f t="shared" si="7"/>
        <v>0</v>
      </c>
      <c r="AF93" s="38">
        <v>6.29</v>
      </c>
      <c r="AG93" s="23"/>
      <c r="AH93" s="23"/>
      <c r="AI93" s="23"/>
      <c r="AJ93" s="23"/>
      <c r="AK93" s="23"/>
      <c r="AL93" s="23"/>
      <c r="AM93" s="23"/>
      <c r="AN93" s="23"/>
      <c r="AO93" s="23"/>
      <c r="AP93" s="38">
        <f t="shared" si="8"/>
        <v>6.29</v>
      </c>
      <c r="AQ93" s="54">
        <v>1</v>
      </c>
      <c r="AR93" s="54">
        <v>8.99</v>
      </c>
    </row>
    <row r="94" spans="1:44" s="22" customFormat="1">
      <c r="A94" s="9" t="s">
        <v>140</v>
      </c>
      <c r="B94" s="17">
        <v>10096</v>
      </c>
      <c r="C94" s="9" t="s">
        <v>141</v>
      </c>
      <c r="D94" s="9" t="s">
        <v>157</v>
      </c>
      <c r="E94" s="30">
        <v>41719</v>
      </c>
      <c r="F94" s="9" t="s">
        <v>257</v>
      </c>
      <c r="G94" s="9" t="s">
        <v>485</v>
      </c>
      <c r="H94" s="23"/>
      <c r="I94" s="23"/>
      <c r="J94" s="9" t="s">
        <v>487</v>
      </c>
      <c r="K94" s="9" t="s">
        <v>497</v>
      </c>
      <c r="L94" s="23"/>
      <c r="M94" s="23"/>
      <c r="N94" s="9" t="s">
        <v>670</v>
      </c>
      <c r="O94" s="9" t="s">
        <v>839</v>
      </c>
      <c r="P94" s="23"/>
      <c r="Q94" s="23"/>
      <c r="R94" s="9"/>
      <c r="S94" s="9">
        <v>1</v>
      </c>
      <c r="T94" s="9">
        <v>0</v>
      </c>
      <c r="U94" s="9">
        <v>1</v>
      </c>
      <c r="V94" s="11"/>
      <c r="W94" s="11"/>
      <c r="X94" s="47">
        <f t="shared" si="5"/>
        <v>0</v>
      </c>
      <c r="Y94" s="9" t="s">
        <v>954</v>
      </c>
      <c r="Z94" s="9">
        <v>0</v>
      </c>
      <c r="AA94" s="45">
        <v>41</v>
      </c>
      <c r="AB94" s="9" t="s">
        <v>12</v>
      </c>
      <c r="AC94" s="39">
        <v>0.3</v>
      </c>
      <c r="AD94" s="38">
        <f t="shared" si="6"/>
        <v>0</v>
      </c>
      <c r="AE94" s="38">
        <f t="shared" si="7"/>
        <v>0</v>
      </c>
      <c r="AF94" s="38">
        <v>0</v>
      </c>
      <c r="AG94" s="23"/>
      <c r="AH94" s="23"/>
      <c r="AI94" s="23"/>
      <c r="AJ94" s="23"/>
      <c r="AK94" s="23"/>
      <c r="AL94" s="23"/>
      <c r="AM94" s="23"/>
      <c r="AN94" s="23"/>
      <c r="AO94" s="23"/>
      <c r="AP94" s="38">
        <f t="shared" si="8"/>
        <v>0</v>
      </c>
      <c r="AQ94" s="54">
        <v>1</v>
      </c>
      <c r="AR94" s="54">
        <v>0</v>
      </c>
    </row>
    <row r="95" spans="1:44" s="22" customFormat="1">
      <c r="A95" s="9" t="s">
        <v>140</v>
      </c>
      <c r="B95" s="17">
        <v>10106</v>
      </c>
      <c r="C95" s="9" t="s">
        <v>142</v>
      </c>
      <c r="D95" s="9" t="s">
        <v>158</v>
      </c>
      <c r="E95" s="30">
        <v>41722</v>
      </c>
      <c r="F95" s="9" t="s">
        <v>258</v>
      </c>
      <c r="G95" s="9" t="s">
        <v>485</v>
      </c>
      <c r="H95" s="23"/>
      <c r="I95" s="23"/>
      <c r="J95" s="9" t="s">
        <v>487</v>
      </c>
      <c r="K95" s="9" t="s">
        <v>525</v>
      </c>
      <c r="L95" s="23"/>
      <c r="M95" s="23"/>
      <c r="N95" s="9" t="s">
        <v>698</v>
      </c>
      <c r="O95" s="9" t="s">
        <v>865</v>
      </c>
      <c r="P95" s="23"/>
      <c r="Q95" s="23"/>
      <c r="R95" s="9"/>
      <c r="S95" s="9">
        <v>1</v>
      </c>
      <c r="T95" s="9">
        <v>0</v>
      </c>
      <c r="U95" s="9">
        <v>1</v>
      </c>
      <c r="V95" s="11"/>
      <c r="W95" s="11"/>
      <c r="X95" s="47">
        <f t="shared" si="5"/>
        <v>0</v>
      </c>
      <c r="Y95" s="9" t="s">
        <v>954</v>
      </c>
      <c r="Z95" s="9">
        <v>0</v>
      </c>
      <c r="AA95" s="45">
        <v>41</v>
      </c>
      <c r="AB95" s="9" t="s">
        <v>12</v>
      </c>
      <c r="AC95" s="39">
        <v>0.3</v>
      </c>
      <c r="AD95" s="38">
        <f t="shared" si="6"/>
        <v>0</v>
      </c>
      <c r="AE95" s="38">
        <f t="shared" si="7"/>
        <v>0</v>
      </c>
      <c r="AF95" s="38">
        <v>0</v>
      </c>
      <c r="AG95" s="23"/>
      <c r="AH95" s="23"/>
      <c r="AI95" s="23"/>
      <c r="AJ95" s="23"/>
      <c r="AK95" s="23"/>
      <c r="AL95" s="23"/>
      <c r="AM95" s="23"/>
      <c r="AN95" s="23"/>
      <c r="AO95" s="23"/>
      <c r="AP95" s="38">
        <f t="shared" si="8"/>
        <v>0</v>
      </c>
      <c r="AQ95" s="54">
        <v>1</v>
      </c>
      <c r="AR95" s="54">
        <v>0</v>
      </c>
    </row>
    <row r="96" spans="1:44" s="22" customFormat="1">
      <c r="A96" s="9" t="s">
        <v>140</v>
      </c>
      <c r="B96" s="17">
        <v>10114</v>
      </c>
      <c r="C96" s="9" t="s">
        <v>147</v>
      </c>
      <c r="D96" s="9" t="s">
        <v>159</v>
      </c>
      <c r="E96" s="30">
        <v>41703</v>
      </c>
      <c r="F96" s="9" t="s">
        <v>259</v>
      </c>
      <c r="G96" s="9" t="s">
        <v>485</v>
      </c>
      <c r="H96" s="23"/>
      <c r="I96" s="23"/>
      <c r="J96" s="9" t="s">
        <v>487</v>
      </c>
      <c r="K96" s="9" t="s">
        <v>526</v>
      </c>
      <c r="L96" s="23"/>
      <c r="M96" s="23"/>
      <c r="N96" s="9" t="s">
        <v>699</v>
      </c>
      <c r="O96" s="9" t="s">
        <v>866</v>
      </c>
      <c r="P96" s="23"/>
      <c r="Q96" s="23"/>
      <c r="R96" s="9"/>
      <c r="S96" s="9">
        <v>1</v>
      </c>
      <c r="T96" s="9">
        <v>0</v>
      </c>
      <c r="U96" s="9">
        <v>1</v>
      </c>
      <c r="V96" s="11"/>
      <c r="W96" s="11"/>
      <c r="X96" s="47">
        <f t="shared" si="5"/>
        <v>0</v>
      </c>
      <c r="Y96" s="9" t="s">
        <v>954</v>
      </c>
      <c r="Z96" s="9">
        <v>12.530000000000001</v>
      </c>
      <c r="AA96" s="45">
        <v>41</v>
      </c>
      <c r="AB96" s="9" t="s">
        <v>12</v>
      </c>
      <c r="AC96" s="39">
        <v>0.3</v>
      </c>
      <c r="AD96" s="38">
        <f t="shared" si="6"/>
        <v>9.09</v>
      </c>
      <c r="AE96" s="38">
        <f t="shared" si="7"/>
        <v>0</v>
      </c>
      <c r="AF96" s="38">
        <v>9.09</v>
      </c>
      <c r="AG96" s="23"/>
      <c r="AH96" s="23"/>
      <c r="AI96" s="23"/>
      <c r="AJ96" s="23"/>
      <c r="AK96" s="23"/>
      <c r="AL96" s="23"/>
      <c r="AM96" s="23"/>
      <c r="AN96" s="23"/>
      <c r="AO96" s="23"/>
      <c r="AP96" s="38">
        <f t="shared" si="8"/>
        <v>9.09</v>
      </c>
      <c r="AQ96" s="54">
        <v>1</v>
      </c>
      <c r="AR96" s="54">
        <v>12.99</v>
      </c>
    </row>
    <row r="97" spans="1:44" s="22" customFormat="1">
      <c r="A97" s="9" t="s">
        <v>140</v>
      </c>
      <c r="B97" s="17">
        <v>10120</v>
      </c>
      <c r="C97" s="9" t="s">
        <v>143</v>
      </c>
      <c r="D97" s="9" t="s">
        <v>159</v>
      </c>
      <c r="E97" s="30">
        <v>41708</v>
      </c>
      <c r="F97" s="9" t="s">
        <v>260</v>
      </c>
      <c r="G97" s="9" t="s">
        <v>485</v>
      </c>
      <c r="H97" s="23"/>
      <c r="I97" s="23"/>
      <c r="J97" s="9" t="s">
        <v>487</v>
      </c>
      <c r="K97" s="9" t="s">
        <v>494</v>
      </c>
      <c r="L97" s="23"/>
      <c r="M97" s="23"/>
      <c r="N97" s="9" t="s">
        <v>667</v>
      </c>
      <c r="O97" s="9" t="s">
        <v>836</v>
      </c>
      <c r="P97" s="23"/>
      <c r="Q97" s="23"/>
      <c r="R97" s="9"/>
      <c r="S97" s="9">
        <v>1</v>
      </c>
      <c r="T97" s="9">
        <v>0</v>
      </c>
      <c r="U97" s="9">
        <v>1</v>
      </c>
      <c r="V97" s="11"/>
      <c r="W97" s="11"/>
      <c r="X97" s="47">
        <f t="shared" si="5"/>
        <v>0</v>
      </c>
      <c r="Y97" s="9" t="s">
        <v>954</v>
      </c>
      <c r="Z97" s="9">
        <v>0</v>
      </c>
      <c r="AA97" s="45">
        <v>41</v>
      </c>
      <c r="AB97" s="9" t="s">
        <v>12</v>
      </c>
      <c r="AC97" s="39">
        <v>0.3</v>
      </c>
      <c r="AD97" s="38">
        <f t="shared" si="6"/>
        <v>0</v>
      </c>
      <c r="AE97" s="38">
        <f t="shared" si="7"/>
        <v>0</v>
      </c>
      <c r="AF97" s="38">
        <v>0</v>
      </c>
      <c r="AG97" s="23"/>
      <c r="AH97" s="23"/>
      <c r="AI97" s="23"/>
      <c r="AJ97" s="23"/>
      <c r="AK97" s="23"/>
      <c r="AL97" s="23"/>
      <c r="AM97" s="23"/>
      <c r="AN97" s="23"/>
      <c r="AO97" s="23"/>
      <c r="AP97" s="38">
        <f t="shared" si="8"/>
        <v>0</v>
      </c>
      <c r="AQ97" s="54">
        <v>1</v>
      </c>
      <c r="AR97" s="54">
        <v>0</v>
      </c>
    </row>
    <row r="98" spans="1:44" s="22" customFormat="1">
      <c r="A98" s="9" t="s">
        <v>140</v>
      </c>
      <c r="B98" s="17">
        <v>10125</v>
      </c>
      <c r="C98" s="9" t="s">
        <v>145</v>
      </c>
      <c r="D98" s="9" t="s">
        <v>159</v>
      </c>
      <c r="E98" s="30">
        <v>41708</v>
      </c>
      <c r="F98" s="9" t="s">
        <v>261</v>
      </c>
      <c r="G98" s="9" t="s">
        <v>485</v>
      </c>
      <c r="H98" s="23"/>
      <c r="I98" s="23"/>
      <c r="J98" s="9" t="s">
        <v>487</v>
      </c>
      <c r="K98" s="9" t="s">
        <v>549</v>
      </c>
      <c r="L98" s="23"/>
      <c r="M98" s="23"/>
      <c r="N98" s="9" t="s">
        <v>722</v>
      </c>
      <c r="O98" s="9" t="s">
        <v>854</v>
      </c>
      <c r="P98" s="23"/>
      <c r="Q98" s="23"/>
      <c r="R98" s="9"/>
      <c r="S98" s="9">
        <v>1</v>
      </c>
      <c r="T98" s="9">
        <v>0</v>
      </c>
      <c r="U98" s="9">
        <v>1</v>
      </c>
      <c r="V98" s="11"/>
      <c r="W98" s="11"/>
      <c r="X98" s="47">
        <f t="shared" si="5"/>
        <v>0</v>
      </c>
      <c r="Y98" s="9" t="s">
        <v>954</v>
      </c>
      <c r="Z98" s="9">
        <v>14.46</v>
      </c>
      <c r="AA98" s="45">
        <v>41</v>
      </c>
      <c r="AB98" s="9" t="s">
        <v>12</v>
      </c>
      <c r="AC98" s="39">
        <v>0.3</v>
      </c>
      <c r="AD98" s="38">
        <f t="shared" si="6"/>
        <v>10.49</v>
      </c>
      <c r="AE98" s="38">
        <f t="shared" si="7"/>
        <v>0</v>
      </c>
      <c r="AF98" s="38">
        <v>10.49</v>
      </c>
      <c r="AG98" s="23"/>
      <c r="AH98" s="23"/>
      <c r="AI98" s="23"/>
      <c r="AJ98" s="23"/>
      <c r="AK98" s="23"/>
      <c r="AL98" s="23"/>
      <c r="AM98" s="23"/>
      <c r="AN98" s="23"/>
      <c r="AO98" s="23"/>
      <c r="AP98" s="38">
        <f t="shared" si="8"/>
        <v>10.49</v>
      </c>
      <c r="AQ98" s="54">
        <v>1</v>
      </c>
      <c r="AR98" s="54">
        <v>14.99</v>
      </c>
    </row>
    <row r="99" spans="1:44" s="22" customFormat="1">
      <c r="A99" s="9" t="s">
        <v>140</v>
      </c>
      <c r="B99" s="17">
        <v>10389</v>
      </c>
      <c r="C99" s="9" t="s">
        <v>143</v>
      </c>
      <c r="D99" s="9" t="s">
        <v>159</v>
      </c>
      <c r="E99" s="30">
        <v>41702</v>
      </c>
      <c r="F99" s="9" t="s">
        <v>262</v>
      </c>
      <c r="G99" s="9" t="s">
        <v>485</v>
      </c>
      <c r="H99" s="23"/>
      <c r="I99" s="23"/>
      <c r="J99" s="9" t="s">
        <v>487</v>
      </c>
      <c r="K99" s="9" t="s">
        <v>550</v>
      </c>
      <c r="L99" s="23"/>
      <c r="M99" s="23"/>
      <c r="N99" s="9" t="s">
        <v>723</v>
      </c>
      <c r="O99" s="9" t="s">
        <v>887</v>
      </c>
      <c r="P99" s="23"/>
      <c r="Q99" s="23"/>
      <c r="R99" s="9"/>
      <c r="S99" s="9">
        <v>1</v>
      </c>
      <c r="T99" s="9">
        <v>0</v>
      </c>
      <c r="U99" s="9">
        <v>1</v>
      </c>
      <c r="V99" s="11"/>
      <c r="W99" s="11"/>
      <c r="X99" s="47">
        <f t="shared" si="5"/>
        <v>0</v>
      </c>
      <c r="Y99" s="9" t="s">
        <v>954</v>
      </c>
      <c r="Z99" s="9">
        <v>0.99</v>
      </c>
      <c r="AA99" s="45">
        <v>41</v>
      </c>
      <c r="AB99" s="9" t="s">
        <v>12</v>
      </c>
      <c r="AC99" s="39">
        <v>0.3</v>
      </c>
      <c r="AD99" s="38">
        <f t="shared" si="6"/>
        <v>0.69000000000000006</v>
      </c>
      <c r="AE99" s="38">
        <f t="shared" si="7"/>
        <v>0</v>
      </c>
      <c r="AF99" s="38">
        <v>0.69000000000000006</v>
      </c>
      <c r="AG99" s="23"/>
      <c r="AH99" s="23"/>
      <c r="AI99" s="23"/>
      <c r="AJ99" s="23"/>
      <c r="AK99" s="23"/>
      <c r="AL99" s="23"/>
      <c r="AM99" s="23"/>
      <c r="AN99" s="23"/>
      <c r="AO99" s="23"/>
      <c r="AP99" s="38">
        <f t="shared" si="8"/>
        <v>0.69000000000000006</v>
      </c>
      <c r="AQ99" s="54">
        <v>1</v>
      </c>
      <c r="AR99" s="54">
        <v>0.99</v>
      </c>
    </row>
    <row r="100" spans="1:44" s="22" customFormat="1">
      <c r="A100" s="9" t="s">
        <v>140</v>
      </c>
      <c r="B100" s="17">
        <v>10390</v>
      </c>
      <c r="C100" s="9" t="s">
        <v>143</v>
      </c>
      <c r="D100" s="9" t="s">
        <v>159</v>
      </c>
      <c r="E100" s="30">
        <v>41702</v>
      </c>
      <c r="F100" s="9" t="s">
        <v>263</v>
      </c>
      <c r="G100" s="9" t="s">
        <v>485</v>
      </c>
      <c r="H100" s="23"/>
      <c r="I100" s="23"/>
      <c r="J100" s="9" t="s">
        <v>487</v>
      </c>
      <c r="K100" s="9" t="s">
        <v>495</v>
      </c>
      <c r="L100" s="23"/>
      <c r="M100" s="23"/>
      <c r="N100" s="9" t="s">
        <v>668</v>
      </c>
      <c r="O100" s="9" t="s">
        <v>837</v>
      </c>
      <c r="P100" s="23"/>
      <c r="Q100" s="23"/>
      <c r="R100" s="9"/>
      <c r="S100" s="9">
        <v>1</v>
      </c>
      <c r="T100" s="9">
        <v>0</v>
      </c>
      <c r="U100" s="9">
        <v>1</v>
      </c>
      <c r="V100" s="11"/>
      <c r="W100" s="11"/>
      <c r="X100" s="47">
        <f t="shared" si="5"/>
        <v>0</v>
      </c>
      <c r="Y100" s="9" t="s">
        <v>954</v>
      </c>
      <c r="Z100" s="9">
        <v>0</v>
      </c>
      <c r="AA100" s="45">
        <v>41</v>
      </c>
      <c r="AB100" s="9" t="s">
        <v>12</v>
      </c>
      <c r="AC100" s="39">
        <v>0.3</v>
      </c>
      <c r="AD100" s="38">
        <f t="shared" si="6"/>
        <v>0</v>
      </c>
      <c r="AE100" s="38">
        <f t="shared" si="7"/>
        <v>0</v>
      </c>
      <c r="AF100" s="38">
        <v>0</v>
      </c>
      <c r="AG100" s="23"/>
      <c r="AH100" s="23"/>
      <c r="AI100" s="23"/>
      <c r="AJ100" s="23"/>
      <c r="AK100" s="23"/>
      <c r="AL100" s="23"/>
      <c r="AM100" s="23"/>
      <c r="AN100" s="23"/>
      <c r="AO100" s="23"/>
      <c r="AP100" s="38">
        <f t="shared" si="8"/>
        <v>0</v>
      </c>
      <c r="AQ100" s="54">
        <v>1</v>
      </c>
      <c r="AR100" s="54">
        <v>0</v>
      </c>
    </row>
    <row r="101" spans="1:44" s="22" customFormat="1">
      <c r="A101" s="9" t="s">
        <v>140</v>
      </c>
      <c r="B101" s="17">
        <v>10653</v>
      </c>
      <c r="C101" s="9" t="s">
        <v>142</v>
      </c>
      <c r="D101" s="9" t="s">
        <v>158</v>
      </c>
      <c r="E101" s="30">
        <v>41701</v>
      </c>
      <c r="F101" s="9" t="s">
        <v>264</v>
      </c>
      <c r="G101" s="9" t="s">
        <v>485</v>
      </c>
      <c r="H101" s="23"/>
      <c r="I101" s="23"/>
      <c r="J101" s="9" t="s">
        <v>487</v>
      </c>
      <c r="K101" s="9" t="s">
        <v>490</v>
      </c>
      <c r="L101" s="23"/>
      <c r="M101" s="23"/>
      <c r="N101" s="9" t="s">
        <v>663</v>
      </c>
      <c r="O101" s="9" t="s">
        <v>832</v>
      </c>
      <c r="P101" s="23"/>
      <c r="Q101" s="23"/>
      <c r="R101" s="9"/>
      <c r="S101" s="9">
        <v>1</v>
      </c>
      <c r="T101" s="9">
        <v>0</v>
      </c>
      <c r="U101" s="9">
        <v>1</v>
      </c>
      <c r="V101" s="11"/>
      <c r="W101" s="11"/>
      <c r="X101" s="47">
        <f t="shared" si="5"/>
        <v>0</v>
      </c>
      <c r="Y101" s="9" t="s">
        <v>954</v>
      </c>
      <c r="Z101" s="9">
        <v>0</v>
      </c>
      <c r="AA101" s="45">
        <v>41</v>
      </c>
      <c r="AB101" s="9" t="s">
        <v>12</v>
      </c>
      <c r="AC101" s="39">
        <v>0.3</v>
      </c>
      <c r="AD101" s="38">
        <f t="shared" si="6"/>
        <v>0</v>
      </c>
      <c r="AE101" s="38">
        <f t="shared" si="7"/>
        <v>0</v>
      </c>
      <c r="AF101" s="38">
        <v>0</v>
      </c>
      <c r="AG101" s="23"/>
      <c r="AH101" s="23"/>
      <c r="AI101" s="23"/>
      <c r="AJ101" s="23"/>
      <c r="AK101" s="23"/>
      <c r="AL101" s="23"/>
      <c r="AM101" s="23"/>
      <c r="AN101" s="23"/>
      <c r="AO101" s="23"/>
      <c r="AP101" s="38">
        <f t="shared" si="8"/>
        <v>0</v>
      </c>
      <c r="AQ101" s="54">
        <v>1</v>
      </c>
      <c r="AR101" s="54">
        <v>0</v>
      </c>
    </row>
    <row r="102" spans="1:44" s="22" customFormat="1">
      <c r="A102" s="9" t="s">
        <v>140</v>
      </c>
      <c r="B102" s="17">
        <v>10686</v>
      </c>
      <c r="C102" s="9" t="s">
        <v>149</v>
      </c>
      <c r="D102" s="9" t="s">
        <v>163</v>
      </c>
      <c r="E102" s="30">
        <v>41725</v>
      </c>
      <c r="F102" s="9" t="s">
        <v>265</v>
      </c>
      <c r="G102" s="9" t="s">
        <v>485</v>
      </c>
      <c r="H102" s="23"/>
      <c r="I102" s="23"/>
      <c r="J102" s="9" t="s">
        <v>487</v>
      </c>
      <c r="K102" s="9" t="s">
        <v>551</v>
      </c>
      <c r="L102" s="23"/>
      <c r="M102" s="23"/>
      <c r="N102" s="9" t="s">
        <v>724</v>
      </c>
      <c r="O102" s="9" t="s">
        <v>888</v>
      </c>
      <c r="P102" s="23"/>
      <c r="Q102" s="23"/>
      <c r="R102" s="9"/>
      <c r="S102" s="9">
        <v>1</v>
      </c>
      <c r="T102" s="9">
        <v>0</v>
      </c>
      <c r="U102" s="9">
        <v>1</v>
      </c>
      <c r="V102" s="11"/>
      <c r="W102" s="11"/>
      <c r="X102" s="47">
        <f t="shared" si="5"/>
        <v>0</v>
      </c>
      <c r="Y102" s="9" t="s">
        <v>954</v>
      </c>
      <c r="Z102" s="9">
        <v>0</v>
      </c>
      <c r="AA102" s="45">
        <v>41</v>
      </c>
      <c r="AB102" s="9" t="s">
        <v>12</v>
      </c>
      <c r="AC102" s="39">
        <v>0.3</v>
      </c>
      <c r="AD102" s="38">
        <f t="shared" si="6"/>
        <v>0</v>
      </c>
      <c r="AE102" s="38">
        <f t="shared" si="7"/>
        <v>0</v>
      </c>
      <c r="AF102" s="38">
        <v>0</v>
      </c>
      <c r="AG102" s="23"/>
      <c r="AH102" s="23"/>
      <c r="AI102" s="23"/>
      <c r="AJ102" s="23"/>
      <c r="AK102" s="23"/>
      <c r="AL102" s="23"/>
      <c r="AM102" s="23"/>
      <c r="AN102" s="23"/>
      <c r="AO102" s="23"/>
      <c r="AP102" s="38">
        <f t="shared" si="8"/>
        <v>0</v>
      </c>
      <c r="AQ102" s="54">
        <v>1</v>
      </c>
      <c r="AR102" s="54">
        <v>0</v>
      </c>
    </row>
    <row r="103" spans="1:44" s="22" customFormat="1">
      <c r="A103" s="9" t="s">
        <v>140</v>
      </c>
      <c r="B103" s="17">
        <v>10927</v>
      </c>
      <c r="C103" s="9" t="s">
        <v>150</v>
      </c>
      <c r="D103" s="9" t="s">
        <v>164</v>
      </c>
      <c r="E103" s="30">
        <v>41708</v>
      </c>
      <c r="F103" s="9" t="s">
        <v>266</v>
      </c>
      <c r="G103" s="9" t="s">
        <v>485</v>
      </c>
      <c r="H103" s="23"/>
      <c r="I103" s="23"/>
      <c r="J103" s="9" t="s">
        <v>487</v>
      </c>
      <c r="K103" s="9" t="s">
        <v>552</v>
      </c>
      <c r="L103" s="23"/>
      <c r="M103" s="23"/>
      <c r="N103" s="9" t="s">
        <v>725</v>
      </c>
      <c r="O103" s="9" t="s">
        <v>889</v>
      </c>
      <c r="P103" s="23"/>
      <c r="Q103" s="23"/>
      <c r="R103" s="9"/>
      <c r="S103" s="9">
        <v>1</v>
      </c>
      <c r="T103" s="9">
        <v>0</v>
      </c>
      <c r="U103" s="9">
        <v>1</v>
      </c>
      <c r="V103" s="11"/>
      <c r="W103" s="11"/>
      <c r="X103" s="47">
        <f t="shared" si="5"/>
        <v>0</v>
      </c>
      <c r="Y103" s="9" t="s">
        <v>954</v>
      </c>
      <c r="Z103" s="9">
        <v>0</v>
      </c>
      <c r="AA103" s="45">
        <v>41</v>
      </c>
      <c r="AB103" s="9" t="s">
        <v>12</v>
      </c>
      <c r="AC103" s="39">
        <v>0.3</v>
      </c>
      <c r="AD103" s="38">
        <f t="shared" si="6"/>
        <v>0</v>
      </c>
      <c r="AE103" s="38">
        <f t="shared" si="7"/>
        <v>0</v>
      </c>
      <c r="AF103" s="38">
        <v>0</v>
      </c>
      <c r="AG103" s="23"/>
      <c r="AH103" s="23"/>
      <c r="AI103" s="23"/>
      <c r="AJ103" s="23"/>
      <c r="AK103" s="23"/>
      <c r="AL103" s="23"/>
      <c r="AM103" s="23"/>
      <c r="AN103" s="23"/>
      <c r="AO103" s="23"/>
      <c r="AP103" s="38">
        <f t="shared" si="8"/>
        <v>0</v>
      </c>
      <c r="AQ103" s="54">
        <v>1</v>
      </c>
      <c r="AR103" s="54">
        <v>0</v>
      </c>
    </row>
    <row r="104" spans="1:44" s="22" customFormat="1">
      <c r="A104" s="9" t="s">
        <v>140</v>
      </c>
      <c r="B104" s="17">
        <v>11227</v>
      </c>
      <c r="C104" s="9" t="s">
        <v>142</v>
      </c>
      <c r="D104" s="9" t="s">
        <v>158</v>
      </c>
      <c r="E104" s="30">
        <v>41703</v>
      </c>
      <c r="F104" s="9" t="s">
        <v>267</v>
      </c>
      <c r="G104" s="9" t="s">
        <v>485</v>
      </c>
      <c r="H104" s="23"/>
      <c r="I104" s="23"/>
      <c r="J104" s="9" t="s">
        <v>487</v>
      </c>
      <c r="K104" s="9" t="s">
        <v>493</v>
      </c>
      <c r="L104" s="23"/>
      <c r="M104" s="23"/>
      <c r="N104" s="9" t="s">
        <v>666</v>
      </c>
      <c r="O104" s="9" t="s">
        <v>835</v>
      </c>
      <c r="P104" s="23"/>
      <c r="Q104" s="23"/>
      <c r="R104" s="9"/>
      <c r="S104" s="9">
        <v>1</v>
      </c>
      <c r="T104" s="9">
        <v>0</v>
      </c>
      <c r="U104" s="9">
        <v>1</v>
      </c>
      <c r="V104" s="11"/>
      <c r="W104" s="11"/>
      <c r="X104" s="47">
        <f t="shared" si="5"/>
        <v>0</v>
      </c>
      <c r="Y104" s="9" t="s">
        <v>954</v>
      </c>
      <c r="Z104" s="9">
        <v>0</v>
      </c>
      <c r="AA104" s="45">
        <v>41</v>
      </c>
      <c r="AB104" s="9" t="s">
        <v>12</v>
      </c>
      <c r="AC104" s="39">
        <v>0.3</v>
      </c>
      <c r="AD104" s="38">
        <f t="shared" si="6"/>
        <v>0</v>
      </c>
      <c r="AE104" s="38">
        <f t="shared" si="7"/>
        <v>0</v>
      </c>
      <c r="AF104" s="38">
        <v>0</v>
      </c>
      <c r="AG104" s="23"/>
      <c r="AH104" s="23"/>
      <c r="AI104" s="23"/>
      <c r="AJ104" s="23"/>
      <c r="AK104" s="23"/>
      <c r="AL104" s="23"/>
      <c r="AM104" s="23"/>
      <c r="AN104" s="23"/>
      <c r="AO104" s="23"/>
      <c r="AP104" s="38">
        <f t="shared" si="8"/>
        <v>0</v>
      </c>
      <c r="AQ104" s="54">
        <v>1</v>
      </c>
      <c r="AR104" s="54">
        <v>0</v>
      </c>
    </row>
    <row r="105" spans="1:44" s="22" customFormat="1">
      <c r="A105" s="9" t="s">
        <v>140</v>
      </c>
      <c r="B105" s="17">
        <v>11232</v>
      </c>
      <c r="C105" s="9" t="s">
        <v>142</v>
      </c>
      <c r="D105" s="9" t="s">
        <v>158</v>
      </c>
      <c r="E105" s="30">
        <v>41708</v>
      </c>
      <c r="F105" s="9" t="s">
        <v>268</v>
      </c>
      <c r="G105" s="9" t="s">
        <v>485</v>
      </c>
      <c r="H105" s="23"/>
      <c r="I105" s="23"/>
      <c r="J105" s="9" t="s">
        <v>487</v>
      </c>
      <c r="K105" s="9" t="s">
        <v>553</v>
      </c>
      <c r="L105" s="23"/>
      <c r="M105" s="23"/>
      <c r="N105" s="9" t="s">
        <v>726</v>
      </c>
      <c r="O105" s="9" t="s">
        <v>859</v>
      </c>
      <c r="P105" s="23"/>
      <c r="Q105" s="23"/>
      <c r="R105" s="9"/>
      <c r="S105" s="9">
        <v>1</v>
      </c>
      <c r="T105" s="9">
        <v>0</v>
      </c>
      <c r="U105" s="9">
        <v>1</v>
      </c>
      <c r="V105" s="11"/>
      <c r="W105" s="11"/>
      <c r="X105" s="47">
        <f t="shared" si="5"/>
        <v>0</v>
      </c>
      <c r="Y105" s="9" t="s">
        <v>954</v>
      </c>
      <c r="Z105" s="9">
        <v>0</v>
      </c>
      <c r="AA105" s="45">
        <v>41</v>
      </c>
      <c r="AB105" s="9" t="s">
        <v>12</v>
      </c>
      <c r="AC105" s="39">
        <v>0.3</v>
      </c>
      <c r="AD105" s="38">
        <f t="shared" si="6"/>
        <v>0</v>
      </c>
      <c r="AE105" s="38">
        <f t="shared" si="7"/>
        <v>0</v>
      </c>
      <c r="AF105" s="38">
        <v>0</v>
      </c>
      <c r="AG105" s="23"/>
      <c r="AH105" s="23"/>
      <c r="AI105" s="23"/>
      <c r="AJ105" s="23"/>
      <c r="AK105" s="23"/>
      <c r="AL105" s="23"/>
      <c r="AM105" s="23"/>
      <c r="AN105" s="23"/>
      <c r="AO105" s="23"/>
      <c r="AP105" s="38">
        <f t="shared" si="8"/>
        <v>0</v>
      </c>
      <c r="AQ105" s="54">
        <v>1</v>
      </c>
      <c r="AR105" s="54">
        <v>0</v>
      </c>
    </row>
    <row r="106" spans="1:44" s="22" customFormat="1">
      <c r="A106" s="9" t="s">
        <v>140</v>
      </c>
      <c r="B106" s="17">
        <v>11575</v>
      </c>
      <c r="C106" s="9" t="s">
        <v>142</v>
      </c>
      <c r="D106" s="9" t="s">
        <v>158</v>
      </c>
      <c r="E106" s="30">
        <v>41710</v>
      </c>
      <c r="F106" s="9" t="s">
        <v>269</v>
      </c>
      <c r="G106" s="9" t="s">
        <v>485</v>
      </c>
      <c r="H106" s="23"/>
      <c r="I106" s="23"/>
      <c r="J106" s="9" t="s">
        <v>487</v>
      </c>
      <c r="K106" s="9" t="s">
        <v>554</v>
      </c>
      <c r="L106" s="23"/>
      <c r="M106" s="23"/>
      <c r="N106" s="9" t="s">
        <v>727</v>
      </c>
      <c r="O106" s="9" t="s">
        <v>890</v>
      </c>
      <c r="P106" s="23"/>
      <c r="Q106" s="23"/>
      <c r="R106" s="9"/>
      <c r="S106" s="9">
        <v>1</v>
      </c>
      <c r="T106" s="9">
        <v>0</v>
      </c>
      <c r="U106" s="9">
        <v>1</v>
      </c>
      <c r="V106" s="11"/>
      <c r="W106" s="11"/>
      <c r="X106" s="47">
        <f t="shared" si="5"/>
        <v>0</v>
      </c>
      <c r="Y106" s="9" t="s">
        <v>954</v>
      </c>
      <c r="Z106" s="9">
        <v>0</v>
      </c>
      <c r="AA106" s="45">
        <v>41</v>
      </c>
      <c r="AB106" s="9" t="s">
        <v>12</v>
      </c>
      <c r="AC106" s="39">
        <v>0.3</v>
      </c>
      <c r="AD106" s="38">
        <f t="shared" si="6"/>
        <v>0</v>
      </c>
      <c r="AE106" s="38">
        <f t="shared" si="7"/>
        <v>0</v>
      </c>
      <c r="AF106" s="38">
        <v>0</v>
      </c>
      <c r="AG106" s="23"/>
      <c r="AH106" s="23"/>
      <c r="AI106" s="23"/>
      <c r="AJ106" s="23"/>
      <c r="AK106" s="23"/>
      <c r="AL106" s="23"/>
      <c r="AM106" s="23"/>
      <c r="AN106" s="23"/>
      <c r="AO106" s="23"/>
      <c r="AP106" s="38">
        <f t="shared" si="8"/>
        <v>0</v>
      </c>
      <c r="AQ106" s="54">
        <v>1</v>
      </c>
      <c r="AR106" s="54">
        <v>0</v>
      </c>
    </row>
    <row r="107" spans="1:44" s="22" customFormat="1">
      <c r="A107" s="9" t="s">
        <v>140</v>
      </c>
      <c r="B107" s="17">
        <v>11577</v>
      </c>
      <c r="C107" s="9" t="s">
        <v>149</v>
      </c>
      <c r="D107" s="9" t="s">
        <v>163</v>
      </c>
      <c r="E107" s="30">
        <v>41711</v>
      </c>
      <c r="F107" s="9" t="s">
        <v>270</v>
      </c>
      <c r="G107" s="9" t="s">
        <v>485</v>
      </c>
      <c r="H107" s="23"/>
      <c r="I107" s="23"/>
      <c r="J107" s="9" t="s">
        <v>487</v>
      </c>
      <c r="K107" s="9" t="s">
        <v>555</v>
      </c>
      <c r="L107" s="23"/>
      <c r="M107" s="23"/>
      <c r="N107" s="9" t="s">
        <v>728</v>
      </c>
      <c r="O107" s="9" t="s">
        <v>858</v>
      </c>
      <c r="P107" s="23"/>
      <c r="Q107" s="23"/>
      <c r="R107" s="9"/>
      <c r="S107" s="9">
        <v>1</v>
      </c>
      <c r="T107" s="9">
        <v>0</v>
      </c>
      <c r="U107" s="9">
        <v>1</v>
      </c>
      <c r="V107" s="11"/>
      <c r="W107" s="11"/>
      <c r="X107" s="47">
        <f t="shared" si="5"/>
        <v>0</v>
      </c>
      <c r="Y107" s="9" t="s">
        <v>954</v>
      </c>
      <c r="Z107" s="9">
        <v>8.49</v>
      </c>
      <c r="AA107" s="45">
        <v>41</v>
      </c>
      <c r="AB107" s="9" t="s">
        <v>12</v>
      </c>
      <c r="AC107" s="39">
        <v>0.3</v>
      </c>
      <c r="AD107" s="38">
        <f t="shared" si="6"/>
        <v>6.16</v>
      </c>
      <c r="AE107" s="38">
        <f t="shared" si="7"/>
        <v>0</v>
      </c>
      <c r="AF107" s="38">
        <v>6.16</v>
      </c>
      <c r="AG107" s="23"/>
      <c r="AH107" s="23"/>
      <c r="AI107" s="23"/>
      <c r="AJ107" s="23"/>
      <c r="AK107" s="23"/>
      <c r="AL107" s="23"/>
      <c r="AM107" s="23"/>
      <c r="AN107" s="23"/>
      <c r="AO107" s="23"/>
      <c r="AP107" s="38">
        <f t="shared" si="8"/>
        <v>6.16</v>
      </c>
      <c r="AQ107" s="54">
        <v>1</v>
      </c>
      <c r="AR107" s="54">
        <v>8.81</v>
      </c>
    </row>
    <row r="108" spans="1:44" s="22" customFormat="1">
      <c r="A108" s="9" t="s">
        <v>140</v>
      </c>
      <c r="B108" s="17">
        <v>11601</v>
      </c>
      <c r="C108" s="9" t="s">
        <v>143</v>
      </c>
      <c r="D108" s="9" t="s">
        <v>159</v>
      </c>
      <c r="E108" s="30">
        <v>41719</v>
      </c>
      <c r="F108" s="9" t="s">
        <v>271</v>
      </c>
      <c r="G108" s="9" t="s">
        <v>485</v>
      </c>
      <c r="H108" s="23"/>
      <c r="I108" s="23"/>
      <c r="J108" s="9" t="s">
        <v>487</v>
      </c>
      <c r="K108" s="9" t="s">
        <v>556</v>
      </c>
      <c r="L108" s="23"/>
      <c r="M108" s="23"/>
      <c r="N108" s="9" t="s">
        <v>729</v>
      </c>
      <c r="O108" s="9" t="s">
        <v>891</v>
      </c>
      <c r="P108" s="23"/>
      <c r="Q108" s="23"/>
      <c r="R108" s="9"/>
      <c r="S108" s="9">
        <v>1</v>
      </c>
      <c r="T108" s="9">
        <v>0</v>
      </c>
      <c r="U108" s="9">
        <v>1</v>
      </c>
      <c r="V108" s="11"/>
      <c r="W108" s="11"/>
      <c r="X108" s="47">
        <f t="shared" si="5"/>
        <v>0</v>
      </c>
      <c r="Y108" s="9" t="s">
        <v>954</v>
      </c>
      <c r="Z108" s="9">
        <v>9.64</v>
      </c>
      <c r="AA108" s="45">
        <v>41</v>
      </c>
      <c r="AB108" s="9" t="s">
        <v>12</v>
      </c>
      <c r="AC108" s="39">
        <v>0.3</v>
      </c>
      <c r="AD108" s="38">
        <f t="shared" si="6"/>
        <v>6.99</v>
      </c>
      <c r="AE108" s="38">
        <f t="shared" si="7"/>
        <v>0</v>
      </c>
      <c r="AF108" s="38">
        <v>6.99</v>
      </c>
      <c r="AG108" s="23"/>
      <c r="AH108" s="23"/>
      <c r="AI108" s="23"/>
      <c r="AJ108" s="23"/>
      <c r="AK108" s="23"/>
      <c r="AL108" s="23"/>
      <c r="AM108" s="23"/>
      <c r="AN108" s="23"/>
      <c r="AO108" s="23"/>
      <c r="AP108" s="38">
        <f t="shared" si="8"/>
        <v>6.99</v>
      </c>
      <c r="AQ108" s="54">
        <v>1</v>
      </c>
      <c r="AR108" s="54">
        <v>9.99</v>
      </c>
    </row>
    <row r="109" spans="1:44" s="22" customFormat="1">
      <c r="A109" s="9" t="s">
        <v>140</v>
      </c>
      <c r="B109" s="17">
        <v>11786</v>
      </c>
      <c r="C109" s="9" t="s">
        <v>151</v>
      </c>
      <c r="D109" s="9" t="s">
        <v>165</v>
      </c>
      <c r="E109" s="30">
        <v>41705</v>
      </c>
      <c r="F109" s="9" t="s">
        <v>272</v>
      </c>
      <c r="G109" s="9" t="s">
        <v>485</v>
      </c>
      <c r="H109" s="23"/>
      <c r="I109" s="23"/>
      <c r="J109" s="9" t="s">
        <v>487</v>
      </c>
      <c r="K109" s="9" t="s">
        <v>557</v>
      </c>
      <c r="L109" s="23"/>
      <c r="M109" s="23"/>
      <c r="N109" s="9" t="s">
        <v>730</v>
      </c>
      <c r="O109" s="9" t="s">
        <v>892</v>
      </c>
      <c r="P109" s="23"/>
      <c r="Q109" s="23"/>
      <c r="R109" s="9"/>
      <c r="S109" s="9">
        <v>1</v>
      </c>
      <c r="T109" s="9">
        <v>0</v>
      </c>
      <c r="U109" s="9">
        <v>1</v>
      </c>
      <c r="V109" s="11"/>
      <c r="W109" s="11"/>
      <c r="X109" s="47">
        <f t="shared" si="5"/>
        <v>0</v>
      </c>
      <c r="Y109" s="9" t="s">
        <v>954</v>
      </c>
      <c r="Z109" s="9">
        <v>7.99</v>
      </c>
      <c r="AA109" s="45">
        <v>41</v>
      </c>
      <c r="AB109" s="9" t="s">
        <v>12</v>
      </c>
      <c r="AC109" s="39">
        <v>0.3</v>
      </c>
      <c r="AD109" s="38">
        <f t="shared" si="6"/>
        <v>5.59</v>
      </c>
      <c r="AE109" s="38">
        <f t="shared" si="7"/>
        <v>0</v>
      </c>
      <c r="AF109" s="38">
        <v>5.59</v>
      </c>
      <c r="AG109" s="23"/>
      <c r="AH109" s="23"/>
      <c r="AI109" s="23"/>
      <c r="AJ109" s="23"/>
      <c r="AK109" s="23"/>
      <c r="AL109" s="23"/>
      <c r="AM109" s="23"/>
      <c r="AN109" s="23"/>
      <c r="AO109" s="23"/>
      <c r="AP109" s="38">
        <f t="shared" si="8"/>
        <v>5.59</v>
      </c>
      <c r="AQ109" s="54">
        <v>1</v>
      </c>
      <c r="AR109" s="54">
        <v>7.99</v>
      </c>
    </row>
    <row r="110" spans="1:44" s="22" customFormat="1">
      <c r="A110" s="9" t="s">
        <v>140</v>
      </c>
      <c r="B110" s="17">
        <v>11803</v>
      </c>
      <c r="C110" s="9" t="s">
        <v>146</v>
      </c>
      <c r="D110" s="9" t="s">
        <v>161</v>
      </c>
      <c r="E110" s="30">
        <v>41711</v>
      </c>
      <c r="F110" s="9" t="s">
        <v>273</v>
      </c>
      <c r="G110" s="9" t="s">
        <v>485</v>
      </c>
      <c r="H110" s="23"/>
      <c r="I110" s="23"/>
      <c r="J110" s="9" t="s">
        <v>487</v>
      </c>
      <c r="K110" s="9" t="s">
        <v>558</v>
      </c>
      <c r="L110" s="23"/>
      <c r="M110" s="23"/>
      <c r="N110" s="9" t="s">
        <v>731</v>
      </c>
      <c r="O110" s="9" t="s">
        <v>843</v>
      </c>
      <c r="P110" s="23"/>
      <c r="Q110" s="23"/>
      <c r="R110" s="9"/>
      <c r="S110" s="9">
        <v>1</v>
      </c>
      <c r="T110" s="9">
        <v>0</v>
      </c>
      <c r="U110" s="9">
        <v>1</v>
      </c>
      <c r="V110" s="11"/>
      <c r="W110" s="11"/>
      <c r="X110" s="47">
        <f t="shared" si="5"/>
        <v>0</v>
      </c>
      <c r="Y110" s="9" t="s">
        <v>954</v>
      </c>
      <c r="Z110" s="9">
        <v>0.95000000000000007</v>
      </c>
      <c r="AA110" s="45">
        <v>41</v>
      </c>
      <c r="AB110" s="9" t="s">
        <v>12</v>
      </c>
      <c r="AC110" s="39">
        <v>0.3</v>
      </c>
      <c r="AD110" s="38">
        <f t="shared" si="6"/>
        <v>0.69000000000000006</v>
      </c>
      <c r="AE110" s="38">
        <f t="shared" si="7"/>
        <v>0</v>
      </c>
      <c r="AF110" s="38">
        <v>0.69000000000000006</v>
      </c>
      <c r="AG110" s="23"/>
      <c r="AH110" s="23"/>
      <c r="AI110" s="23"/>
      <c r="AJ110" s="23"/>
      <c r="AK110" s="23"/>
      <c r="AL110" s="23"/>
      <c r="AM110" s="23"/>
      <c r="AN110" s="23"/>
      <c r="AO110" s="23"/>
      <c r="AP110" s="38">
        <f t="shared" si="8"/>
        <v>0.69000000000000006</v>
      </c>
      <c r="AQ110" s="54">
        <v>1</v>
      </c>
      <c r="AR110" s="54">
        <v>0.99</v>
      </c>
    </row>
    <row r="111" spans="1:44" s="22" customFormat="1">
      <c r="A111" s="9" t="s">
        <v>140</v>
      </c>
      <c r="B111" s="17">
        <v>11806</v>
      </c>
      <c r="C111" s="9" t="s">
        <v>143</v>
      </c>
      <c r="D111" s="9" t="s">
        <v>159</v>
      </c>
      <c r="E111" s="30">
        <v>41715</v>
      </c>
      <c r="F111" s="9" t="s">
        <v>274</v>
      </c>
      <c r="G111" s="9" t="s">
        <v>485</v>
      </c>
      <c r="H111" s="23"/>
      <c r="I111" s="23"/>
      <c r="J111" s="9" t="s">
        <v>487</v>
      </c>
      <c r="K111" s="9" t="s">
        <v>493</v>
      </c>
      <c r="L111" s="23"/>
      <c r="M111" s="23"/>
      <c r="N111" s="9" t="s">
        <v>666</v>
      </c>
      <c r="O111" s="9" t="s">
        <v>835</v>
      </c>
      <c r="P111" s="23"/>
      <c r="Q111" s="23"/>
      <c r="R111" s="9"/>
      <c r="S111" s="9">
        <v>1</v>
      </c>
      <c r="T111" s="9">
        <v>0</v>
      </c>
      <c r="U111" s="9">
        <v>1</v>
      </c>
      <c r="V111" s="11"/>
      <c r="W111" s="11"/>
      <c r="X111" s="47">
        <f t="shared" si="5"/>
        <v>0</v>
      </c>
      <c r="Y111" s="9" t="s">
        <v>954</v>
      </c>
      <c r="Z111" s="9">
        <v>0</v>
      </c>
      <c r="AA111" s="45">
        <v>41</v>
      </c>
      <c r="AB111" s="9" t="s">
        <v>12</v>
      </c>
      <c r="AC111" s="39">
        <v>0.3</v>
      </c>
      <c r="AD111" s="38">
        <f t="shared" si="6"/>
        <v>0</v>
      </c>
      <c r="AE111" s="38">
        <f t="shared" si="7"/>
        <v>0</v>
      </c>
      <c r="AF111" s="38">
        <v>0</v>
      </c>
      <c r="AG111" s="23"/>
      <c r="AH111" s="23"/>
      <c r="AI111" s="23"/>
      <c r="AJ111" s="23"/>
      <c r="AK111" s="23"/>
      <c r="AL111" s="23"/>
      <c r="AM111" s="23"/>
      <c r="AN111" s="23"/>
      <c r="AO111" s="23"/>
      <c r="AP111" s="38">
        <f t="shared" si="8"/>
        <v>0</v>
      </c>
      <c r="AQ111" s="54">
        <v>1</v>
      </c>
      <c r="AR111" s="54">
        <v>0</v>
      </c>
    </row>
    <row r="112" spans="1:44" s="22" customFormat="1">
      <c r="A112" s="9" t="s">
        <v>140</v>
      </c>
      <c r="B112" s="17">
        <v>11812</v>
      </c>
      <c r="C112" s="9" t="s">
        <v>146</v>
      </c>
      <c r="D112" s="9" t="s">
        <v>161</v>
      </c>
      <c r="E112" s="30">
        <v>41717</v>
      </c>
      <c r="F112" s="9" t="s">
        <v>275</v>
      </c>
      <c r="G112" s="9" t="s">
        <v>485</v>
      </c>
      <c r="H112" s="23"/>
      <c r="I112" s="23"/>
      <c r="J112" s="9" t="s">
        <v>487</v>
      </c>
      <c r="K112" s="9" t="s">
        <v>552</v>
      </c>
      <c r="L112" s="23"/>
      <c r="M112" s="23"/>
      <c r="N112" s="9" t="s">
        <v>725</v>
      </c>
      <c r="O112" s="9" t="s">
        <v>889</v>
      </c>
      <c r="P112" s="23"/>
      <c r="Q112" s="23"/>
      <c r="R112" s="9"/>
      <c r="S112" s="9">
        <v>1</v>
      </c>
      <c r="T112" s="9">
        <v>0</v>
      </c>
      <c r="U112" s="9">
        <v>1</v>
      </c>
      <c r="V112" s="11"/>
      <c r="W112" s="11"/>
      <c r="X112" s="47">
        <f t="shared" si="5"/>
        <v>0</v>
      </c>
      <c r="Y112" s="9" t="s">
        <v>954</v>
      </c>
      <c r="Z112" s="9">
        <v>0</v>
      </c>
      <c r="AA112" s="45">
        <v>41</v>
      </c>
      <c r="AB112" s="9" t="s">
        <v>12</v>
      </c>
      <c r="AC112" s="39">
        <v>0.3</v>
      </c>
      <c r="AD112" s="38">
        <f t="shared" si="6"/>
        <v>0</v>
      </c>
      <c r="AE112" s="38">
        <f t="shared" si="7"/>
        <v>0</v>
      </c>
      <c r="AF112" s="38">
        <v>0</v>
      </c>
      <c r="AG112" s="23"/>
      <c r="AH112" s="23"/>
      <c r="AI112" s="23"/>
      <c r="AJ112" s="23"/>
      <c r="AK112" s="23"/>
      <c r="AL112" s="23"/>
      <c r="AM112" s="23"/>
      <c r="AN112" s="23"/>
      <c r="AO112" s="23"/>
      <c r="AP112" s="38">
        <f t="shared" si="8"/>
        <v>0</v>
      </c>
      <c r="AQ112" s="54">
        <v>1</v>
      </c>
      <c r="AR112" s="54">
        <v>0</v>
      </c>
    </row>
    <row r="113" spans="1:44" s="22" customFormat="1">
      <c r="A113" s="9" t="s">
        <v>140</v>
      </c>
      <c r="B113" s="17">
        <v>12042</v>
      </c>
      <c r="C113" s="9" t="s">
        <v>148</v>
      </c>
      <c r="D113" s="9" t="s">
        <v>162</v>
      </c>
      <c r="E113" s="30">
        <v>41703</v>
      </c>
      <c r="F113" s="9" t="s">
        <v>276</v>
      </c>
      <c r="G113" s="9" t="s">
        <v>485</v>
      </c>
      <c r="H113" s="23"/>
      <c r="I113" s="23"/>
      <c r="J113" s="9" t="s">
        <v>487</v>
      </c>
      <c r="K113" s="9" t="s">
        <v>507</v>
      </c>
      <c r="L113" s="23"/>
      <c r="M113" s="23"/>
      <c r="N113" s="9" t="s">
        <v>680</v>
      </c>
      <c r="O113" s="9" t="s">
        <v>849</v>
      </c>
      <c r="P113" s="23"/>
      <c r="Q113" s="23"/>
      <c r="R113" s="9"/>
      <c r="S113" s="9">
        <v>1</v>
      </c>
      <c r="T113" s="9">
        <v>0</v>
      </c>
      <c r="U113" s="9">
        <v>1</v>
      </c>
      <c r="V113" s="11"/>
      <c r="W113" s="11"/>
      <c r="X113" s="47">
        <f t="shared" si="5"/>
        <v>0</v>
      </c>
      <c r="Y113" s="9" t="s">
        <v>954</v>
      </c>
      <c r="Z113" s="9">
        <v>0</v>
      </c>
      <c r="AA113" s="45">
        <v>41</v>
      </c>
      <c r="AB113" s="9" t="s">
        <v>12</v>
      </c>
      <c r="AC113" s="39">
        <v>0.3</v>
      </c>
      <c r="AD113" s="38">
        <f t="shared" si="6"/>
        <v>0</v>
      </c>
      <c r="AE113" s="38">
        <f t="shared" si="7"/>
        <v>0</v>
      </c>
      <c r="AF113" s="38">
        <v>0</v>
      </c>
      <c r="AG113" s="23"/>
      <c r="AH113" s="23"/>
      <c r="AI113" s="23"/>
      <c r="AJ113" s="23"/>
      <c r="AK113" s="23"/>
      <c r="AL113" s="23"/>
      <c r="AM113" s="23"/>
      <c r="AN113" s="23"/>
      <c r="AO113" s="23"/>
      <c r="AP113" s="38">
        <f t="shared" si="8"/>
        <v>0</v>
      </c>
      <c r="AQ113" s="54">
        <v>1</v>
      </c>
      <c r="AR113" s="54">
        <v>0</v>
      </c>
    </row>
    <row r="114" spans="1:44" s="22" customFormat="1">
      <c r="A114" s="9" t="s">
        <v>140</v>
      </c>
      <c r="B114" s="17">
        <v>12043</v>
      </c>
      <c r="C114" s="9" t="s">
        <v>146</v>
      </c>
      <c r="D114" s="9" t="s">
        <v>161</v>
      </c>
      <c r="E114" s="30">
        <v>41729</v>
      </c>
      <c r="F114" s="9" t="s">
        <v>277</v>
      </c>
      <c r="G114" s="9" t="s">
        <v>485</v>
      </c>
      <c r="H114" s="23"/>
      <c r="I114" s="23"/>
      <c r="J114" s="9" t="s">
        <v>487</v>
      </c>
      <c r="K114" s="9" t="s">
        <v>497</v>
      </c>
      <c r="L114" s="23"/>
      <c r="M114" s="23"/>
      <c r="N114" s="9" t="s">
        <v>670</v>
      </c>
      <c r="O114" s="9" t="s">
        <v>839</v>
      </c>
      <c r="P114" s="23"/>
      <c r="Q114" s="23"/>
      <c r="R114" s="9"/>
      <c r="S114" s="9">
        <v>1</v>
      </c>
      <c r="T114" s="9">
        <v>0</v>
      </c>
      <c r="U114" s="9">
        <v>1</v>
      </c>
      <c r="V114" s="11"/>
      <c r="W114" s="11"/>
      <c r="X114" s="47">
        <f t="shared" si="5"/>
        <v>0</v>
      </c>
      <c r="Y114" s="9" t="s">
        <v>954</v>
      </c>
      <c r="Z114" s="9">
        <v>0</v>
      </c>
      <c r="AA114" s="45">
        <v>41</v>
      </c>
      <c r="AB114" s="9" t="s">
        <v>12</v>
      </c>
      <c r="AC114" s="39">
        <v>0.3</v>
      </c>
      <c r="AD114" s="38">
        <f t="shared" si="6"/>
        <v>0</v>
      </c>
      <c r="AE114" s="38">
        <f t="shared" si="7"/>
        <v>0</v>
      </c>
      <c r="AF114" s="38">
        <v>0</v>
      </c>
      <c r="AG114" s="23"/>
      <c r="AH114" s="23"/>
      <c r="AI114" s="23"/>
      <c r="AJ114" s="23"/>
      <c r="AK114" s="23"/>
      <c r="AL114" s="23"/>
      <c r="AM114" s="23"/>
      <c r="AN114" s="23"/>
      <c r="AO114" s="23"/>
      <c r="AP114" s="38">
        <f t="shared" si="8"/>
        <v>0</v>
      </c>
      <c r="AQ114" s="54">
        <v>1</v>
      </c>
      <c r="AR114" s="54">
        <v>0</v>
      </c>
    </row>
    <row r="115" spans="1:44" s="22" customFormat="1">
      <c r="A115" s="9" t="s">
        <v>140</v>
      </c>
      <c r="B115" s="17">
        <v>12047</v>
      </c>
      <c r="C115" s="9" t="s">
        <v>154</v>
      </c>
      <c r="D115" s="9" t="s">
        <v>167</v>
      </c>
      <c r="E115" s="30">
        <v>41729</v>
      </c>
      <c r="F115" s="9" t="s">
        <v>278</v>
      </c>
      <c r="G115" s="9" t="s">
        <v>486</v>
      </c>
      <c r="H115" s="23"/>
      <c r="I115" s="23"/>
      <c r="J115" s="9" t="s">
        <v>487</v>
      </c>
      <c r="K115" s="9" t="s">
        <v>559</v>
      </c>
      <c r="L115" s="23"/>
      <c r="M115" s="23"/>
      <c r="N115" s="9" t="s">
        <v>732</v>
      </c>
      <c r="O115" s="9" t="s">
        <v>893</v>
      </c>
      <c r="P115" s="23"/>
      <c r="Q115" s="23"/>
      <c r="R115" s="9"/>
      <c r="S115" s="9">
        <v>1</v>
      </c>
      <c r="T115" s="9">
        <v>0</v>
      </c>
      <c r="U115" s="9">
        <v>1</v>
      </c>
      <c r="V115" s="11"/>
      <c r="W115" s="11"/>
      <c r="X115" s="47">
        <f t="shared" si="5"/>
        <v>0</v>
      </c>
      <c r="Y115" s="9" t="s">
        <v>954</v>
      </c>
      <c r="Z115" s="9">
        <v>9.64</v>
      </c>
      <c r="AA115" s="45">
        <v>41</v>
      </c>
      <c r="AB115" s="9" t="s">
        <v>12</v>
      </c>
      <c r="AC115" s="39">
        <v>0.3</v>
      </c>
      <c r="AD115" s="38">
        <f t="shared" si="6"/>
        <v>6.99</v>
      </c>
      <c r="AE115" s="38">
        <f t="shared" si="7"/>
        <v>0</v>
      </c>
      <c r="AF115" s="38">
        <v>6.99</v>
      </c>
      <c r="AG115" s="23"/>
      <c r="AH115" s="23"/>
      <c r="AI115" s="23"/>
      <c r="AJ115" s="23"/>
      <c r="AK115" s="23"/>
      <c r="AL115" s="23"/>
      <c r="AM115" s="23"/>
      <c r="AN115" s="23"/>
      <c r="AO115" s="23"/>
      <c r="AP115" s="38">
        <f t="shared" si="8"/>
        <v>6.99</v>
      </c>
      <c r="AQ115" s="54">
        <v>1</v>
      </c>
      <c r="AR115" s="54">
        <v>9.99</v>
      </c>
    </row>
    <row r="116" spans="1:44" s="22" customFormat="1">
      <c r="A116" s="9" t="s">
        <v>140</v>
      </c>
      <c r="B116" s="17">
        <v>12086</v>
      </c>
      <c r="C116" s="9" t="s">
        <v>143</v>
      </c>
      <c r="D116" s="9" t="s">
        <v>159</v>
      </c>
      <c r="E116" s="30">
        <v>41722</v>
      </c>
      <c r="F116" s="9" t="s">
        <v>279</v>
      </c>
      <c r="G116" s="9" t="s">
        <v>485</v>
      </c>
      <c r="H116" s="23"/>
      <c r="I116" s="23"/>
      <c r="J116" s="9" t="s">
        <v>487</v>
      </c>
      <c r="K116" s="9" t="s">
        <v>491</v>
      </c>
      <c r="L116" s="23"/>
      <c r="M116" s="23"/>
      <c r="N116" s="9" t="s">
        <v>664</v>
      </c>
      <c r="O116" s="9" t="s">
        <v>833</v>
      </c>
      <c r="P116" s="23"/>
      <c r="Q116" s="23"/>
      <c r="R116" s="9"/>
      <c r="S116" s="9">
        <v>1</v>
      </c>
      <c r="T116" s="9">
        <v>0</v>
      </c>
      <c r="U116" s="9">
        <v>1</v>
      </c>
      <c r="V116" s="11"/>
      <c r="W116" s="11"/>
      <c r="X116" s="47">
        <f t="shared" si="5"/>
        <v>0</v>
      </c>
      <c r="Y116" s="9" t="s">
        <v>954</v>
      </c>
      <c r="Z116" s="9">
        <v>0</v>
      </c>
      <c r="AA116" s="45">
        <v>41</v>
      </c>
      <c r="AB116" s="9" t="s">
        <v>12</v>
      </c>
      <c r="AC116" s="39">
        <v>0.3</v>
      </c>
      <c r="AD116" s="38">
        <f t="shared" si="6"/>
        <v>0</v>
      </c>
      <c r="AE116" s="38">
        <f t="shared" si="7"/>
        <v>0</v>
      </c>
      <c r="AF116" s="38">
        <v>0</v>
      </c>
      <c r="AG116" s="23"/>
      <c r="AH116" s="23"/>
      <c r="AI116" s="23"/>
      <c r="AJ116" s="23"/>
      <c r="AK116" s="23"/>
      <c r="AL116" s="23"/>
      <c r="AM116" s="23"/>
      <c r="AN116" s="23"/>
      <c r="AO116" s="23"/>
      <c r="AP116" s="38">
        <f t="shared" si="8"/>
        <v>0</v>
      </c>
      <c r="AQ116" s="54">
        <v>1</v>
      </c>
      <c r="AR116" s="54">
        <v>0</v>
      </c>
    </row>
    <row r="117" spans="1:44" s="22" customFormat="1">
      <c r="A117" s="9" t="s">
        <v>140</v>
      </c>
      <c r="B117" s="17">
        <v>12311</v>
      </c>
      <c r="C117" s="9" t="s">
        <v>141</v>
      </c>
      <c r="D117" s="9" t="s">
        <v>157</v>
      </c>
      <c r="E117" s="30">
        <v>41704</v>
      </c>
      <c r="F117" s="9" t="s">
        <v>280</v>
      </c>
      <c r="G117" s="9" t="s">
        <v>485</v>
      </c>
      <c r="H117" s="23"/>
      <c r="I117" s="23"/>
      <c r="J117" s="9" t="s">
        <v>487</v>
      </c>
      <c r="K117" s="9" t="s">
        <v>560</v>
      </c>
      <c r="L117" s="23"/>
      <c r="M117" s="23"/>
      <c r="N117" s="9" t="s">
        <v>733</v>
      </c>
      <c r="O117" s="9" t="s">
        <v>894</v>
      </c>
      <c r="P117" s="23"/>
      <c r="Q117" s="23"/>
      <c r="R117" s="9"/>
      <c r="S117" s="9">
        <v>1</v>
      </c>
      <c r="T117" s="9">
        <v>0</v>
      </c>
      <c r="U117" s="9">
        <v>1</v>
      </c>
      <c r="V117" s="11"/>
      <c r="W117" s="11"/>
      <c r="X117" s="47">
        <f t="shared" si="5"/>
        <v>0</v>
      </c>
      <c r="Y117" s="9" t="s">
        <v>954</v>
      </c>
      <c r="Z117" s="9">
        <v>0</v>
      </c>
      <c r="AA117" s="45">
        <v>41</v>
      </c>
      <c r="AB117" s="9" t="s">
        <v>12</v>
      </c>
      <c r="AC117" s="39">
        <v>0.3</v>
      </c>
      <c r="AD117" s="38">
        <f t="shared" si="6"/>
        <v>0</v>
      </c>
      <c r="AE117" s="38">
        <f t="shared" si="7"/>
        <v>0</v>
      </c>
      <c r="AF117" s="38">
        <v>0</v>
      </c>
      <c r="AG117" s="23"/>
      <c r="AH117" s="23"/>
      <c r="AI117" s="23"/>
      <c r="AJ117" s="23"/>
      <c r="AK117" s="23"/>
      <c r="AL117" s="23"/>
      <c r="AM117" s="23"/>
      <c r="AN117" s="23"/>
      <c r="AO117" s="23"/>
      <c r="AP117" s="38">
        <f t="shared" si="8"/>
        <v>0</v>
      </c>
      <c r="AQ117" s="54">
        <v>1</v>
      </c>
      <c r="AR117" s="54">
        <v>0</v>
      </c>
    </row>
    <row r="118" spans="1:44" s="22" customFormat="1">
      <c r="A118" s="9" t="s">
        <v>140</v>
      </c>
      <c r="B118" s="17">
        <v>12552</v>
      </c>
      <c r="C118" s="9" t="s">
        <v>146</v>
      </c>
      <c r="D118" s="9" t="s">
        <v>161</v>
      </c>
      <c r="E118" s="30">
        <v>41726</v>
      </c>
      <c r="F118" s="9" t="s">
        <v>281</v>
      </c>
      <c r="G118" s="9" t="s">
        <v>485</v>
      </c>
      <c r="H118" s="23"/>
      <c r="I118" s="23"/>
      <c r="J118" s="9" t="s">
        <v>487</v>
      </c>
      <c r="K118" s="9" t="s">
        <v>561</v>
      </c>
      <c r="L118" s="23"/>
      <c r="M118" s="23"/>
      <c r="N118" s="9" t="s">
        <v>734</v>
      </c>
      <c r="O118" s="9" t="s">
        <v>884</v>
      </c>
      <c r="P118" s="23"/>
      <c r="Q118" s="23"/>
      <c r="R118" s="9"/>
      <c r="S118" s="9">
        <v>1</v>
      </c>
      <c r="T118" s="9">
        <v>0</v>
      </c>
      <c r="U118" s="9">
        <v>1</v>
      </c>
      <c r="V118" s="11"/>
      <c r="W118" s="11"/>
      <c r="X118" s="47">
        <f t="shared" si="5"/>
        <v>0</v>
      </c>
      <c r="Y118" s="9" t="s">
        <v>954</v>
      </c>
      <c r="Z118" s="9">
        <v>7.71</v>
      </c>
      <c r="AA118" s="45">
        <v>41</v>
      </c>
      <c r="AB118" s="9" t="s">
        <v>12</v>
      </c>
      <c r="AC118" s="39">
        <v>0.3</v>
      </c>
      <c r="AD118" s="38">
        <f t="shared" si="6"/>
        <v>5.59</v>
      </c>
      <c r="AE118" s="38">
        <f t="shared" si="7"/>
        <v>0</v>
      </c>
      <c r="AF118" s="38">
        <v>5.59</v>
      </c>
      <c r="AG118" s="23"/>
      <c r="AH118" s="23"/>
      <c r="AI118" s="23"/>
      <c r="AJ118" s="23"/>
      <c r="AK118" s="23"/>
      <c r="AL118" s="23"/>
      <c r="AM118" s="23"/>
      <c r="AN118" s="23"/>
      <c r="AO118" s="23"/>
      <c r="AP118" s="38">
        <f t="shared" si="8"/>
        <v>5.59</v>
      </c>
      <c r="AQ118" s="54">
        <v>1</v>
      </c>
      <c r="AR118" s="54">
        <v>7.99</v>
      </c>
    </row>
    <row r="119" spans="1:44" s="22" customFormat="1">
      <c r="A119" s="9" t="s">
        <v>140</v>
      </c>
      <c r="B119" s="17">
        <v>12620</v>
      </c>
      <c r="C119" s="9" t="s">
        <v>143</v>
      </c>
      <c r="D119" s="9" t="s">
        <v>159</v>
      </c>
      <c r="E119" s="30">
        <v>41716</v>
      </c>
      <c r="F119" s="9" t="s">
        <v>282</v>
      </c>
      <c r="G119" s="9" t="s">
        <v>485</v>
      </c>
      <c r="H119" s="23"/>
      <c r="I119" s="23"/>
      <c r="J119" s="9" t="s">
        <v>487</v>
      </c>
      <c r="K119" s="9" t="s">
        <v>488</v>
      </c>
      <c r="L119" s="23"/>
      <c r="M119" s="23"/>
      <c r="N119" s="9" t="s">
        <v>661</v>
      </c>
      <c r="O119" s="9" t="s">
        <v>830</v>
      </c>
      <c r="P119" s="23"/>
      <c r="Q119" s="23"/>
      <c r="R119" s="9"/>
      <c r="S119" s="9">
        <v>1</v>
      </c>
      <c r="T119" s="9">
        <v>0</v>
      </c>
      <c r="U119" s="9">
        <v>1</v>
      </c>
      <c r="V119" s="11"/>
      <c r="W119" s="11"/>
      <c r="X119" s="47">
        <f t="shared" si="5"/>
        <v>0</v>
      </c>
      <c r="Y119" s="9" t="s">
        <v>954</v>
      </c>
      <c r="Z119" s="9">
        <v>0</v>
      </c>
      <c r="AA119" s="45">
        <v>41</v>
      </c>
      <c r="AB119" s="9" t="s">
        <v>12</v>
      </c>
      <c r="AC119" s="39">
        <v>0.3</v>
      </c>
      <c r="AD119" s="38">
        <f t="shared" si="6"/>
        <v>0</v>
      </c>
      <c r="AE119" s="38">
        <f t="shared" si="7"/>
        <v>0</v>
      </c>
      <c r="AF119" s="38">
        <v>0</v>
      </c>
      <c r="AG119" s="23"/>
      <c r="AH119" s="23"/>
      <c r="AI119" s="23"/>
      <c r="AJ119" s="23"/>
      <c r="AK119" s="23"/>
      <c r="AL119" s="23"/>
      <c r="AM119" s="23"/>
      <c r="AN119" s="23"/>
      <c r="AO119" s="23"/>
      <c r="AP119" s="38">
        <f t="shared" si="8"/>
        <v>0</v>
      </c>
      <c r="AQ119" s="54">
        <v>1</v>
      </c>
      <c r="AR119" s="54">
        <v>0</v>
      </c>
    </row>
    <row r="120" spans="1:44" s="22" customFormat="1">
      <c r="A120" s="9" t="s">
        <v>140</v>
      </c>
      <c r="B120" s="17">
        <v>13418</v>
      </c>
      <c r="C120" s="9" t="s">
        <v>141</v>
      </c>
      <c r="D120" s="9" t="s">
        <v>157</v>
      </c>
      <c r="E120" s="30">
        <v>41711</v>
      </c>
      <c r="F120" s="9" t="s">
        <v>283</v>
      </c>
      <c r="G120" s="9" t="s">
        <v>485</v>
      </c>
      <c r="H120" s="23"/>
      <c r="I120" s="23"/>
      <c r="J120" s="9" t="s">
        <v>487</v>
      </c>
      <c r="K120" s="9" t="s">
        <v>562</v>
      </c>
      <c r="L120" s="23"/>
      <c r="M120" s="23"/>
      <c r="N120" s="9" t="s">
        <v>735</v>
      </c>
      <c r="O120" s="9" t="s">
        <v>895</v>
      </c>
      <c r="P120" s="23"/>
      <c r="Q120" s="23"/>
      <c r="R120" s="9"/>
      <c r="S120" s="9">
        <v>1</v>
      </c>
      <c r="T120" s="9">
        <v>0</v>
      </c>
      <c r="U120" s="9">
        <v>1</v>
      </c>
      <c r="V120" s="11"/>
      <c r="W120" s="11"/>
      <c r="X120" s="47">
        <f t="shared" si="5"/>
        <v>0</v>
      </c>
      <c r="Y120" s="9" t="s">
        <v>954</v>
      </c>
      <c r="Z120" s="9">
        <v>13.61</v>
      </c>
      <c r="AA120" s="45">
        <v>41</v>
      </c>
      <c r="AB120" s="9" t="s">
        <v>12</v>
      </c>
      <c r="AC120" s="39">
        <v>0.3</v>
      </c>
      <c r="AD120" s="38">
        <f t="shared" si="6"/>
        <v>10.49</v>
      </c>
      <c r="AE120" s="38">
        <f t="shared" si="7"/>
        <v>0</v>
      </c>
      <c r="AF120" s="38">
        <v>10.49</v>
      </c>
      <c r="AG120" s="23"/>
      <c r="AH120" s="23"/>
      <c r="AI120" s="23"/>
      <c r="AJ120" s="23"/>
      <c r="AK120" s="23"/>
      <c r="AL120" s="23"/>
      <c r="AM120" s="23"/>
      <c r="AN120" s="23"/>
      <c r="AO120" s="23"/>
      <c r="AP120" s="38">
        <f t="shared" si="8"/>
        <v>10.49</v>
      </c>
      <c r="AQ120" s="54">
        <v>1</v>
      </c>
      <c r="AR120" s="54">
        <v>14.99</v>
      </c>
    </row>
    <row r="121" spans="1:44" s="22" customFormat="1">
      <c r="A121" s="9" t="s">
        <v>140</v>
      </c>
      <c r="B121" s="17">
        <v>13446</v>
      </c>
      <c r="C121" s="9" t="s">
        <v>141</v>
      </c>
      <c r="D121" s="9" t="s">
        <v>157</v>
      </c>
      <c r="E121" s="30">
        <v>41723</v>
      </c>
      <c r="F121" s="9" t="s">
        <v>284</v>
      </c>
      <c r="G121" s="9" t="s">
        <v>485</v>
      </c>
      <c r="H121" s="23"/>
      <c r="I121" s="23"/>
      <c r="J121" s="9" t="s">
        <v>487</v>
      </c>
      <c r="K121" s="9" t="s">
        <v>495</v>
      </c>
      <c r="L121" s="23"/>
      <c r="M121" s="23"/>
      <c r="N121" s="9" t="s">
        <v>668</v>
      </c>
      <c r="O121" s="9" t="s">
        <v>837</v>
      </c>
      <c r="P121" s="23"/>
      <c r="Q121" s="23"/>
      <c r="R121" s="9"/>
      <c r="S121" s="9">
        <v>1</v>
      </c>
      <c r="T121" s="9">
        <v>0</v>
      </c>
      <c r="U121" s="9">
        <v>1</v>
      </c>
      <c r="V121" s="11"/>
      <c r="W121" s="11"/>
      <c r="X121" s="47">
        <f t="shared" si="5"/>
        <v>0</v>
      </c>
      <c r="Y121" s="9" t="s">
        <v>954</v>
      </c>
      <c r="Z121" s="9">
        <v>0</v>
      </c>
      <c r="AA121" s="45">
        <v>41</v>
      </c>
      <c r="AB121" s="9" t="s">
        <v>12</v>
      </c>
      <c r="AC121" s="39">
        <v>0.3</v>
      </c>
      <c r="AD121" s="38">
        <f t="shared" si="6"/>
        <v>0</v>
      </c>
      <c r="AE121" s="38">
        <f t="shared" si="7"/>
        <v>0</v>
      </c>
      <c r="AF121" s="38">
        <v>0</v>
      </c>
      <c r="AG121" s="23"/>
      <c r="AH121" s="23"/>
      <c r="AI121" s="23"/>
      <c r="AJ121" s="23"/>
      <c r="AK121" s="23"/>
      <c r="AL121" s="23"/>
      <c r="AM121" s="23"/>
      <c r="AN121" s="23"/>
      <c r="AO121" s="23"/>
      <c r="AP121" s="38">
        <f t="shared" si="8"/>
        <v>0</v>
      </c>
      <c r="AQ121" s="54">
        <v>1</v>
      </c>
      <c r="AR121" s="54">
        <v>0</v>
      </c>
    </row>
    <row r="122" spans="1:44" s="22" customFormat="1">
      <c r="A122" s="9" t="s">
        <v>140</v>
      </c>
      <c r="B122" s="17">
        <v>13467</v>
      </c>
      <c r="C122" s="9" t="s">
        <v>149</v>
      </c>
      <c r="D122" s="9" t="s">
        <v>163</v>
      </c>
      <c r="E122" s="30">
        <v>41701</v>
      </c>
      <c r="F122" s="9" t="s">
        <v>285</v>
      </c>
      <c r="G122" s="9" t="s">
        <v>485</v>
      </c>
      <c r="H122" s="23"/>
      <c r="I122" s="23"/>
      <c r="J122" s="9" t="s">
        <v>487</v>
      </c>
      <c r="K122" s="9" t="s">
        <v>563</v>
      </c>
      <c r="L122" s="23"/>
      <c r="M122" s="23"/>
      <c r="N122" s="9" t="s">
        <v>736</v>
      </c>
      <c r="O122" s="9" t="s">
        <v>858</v>
      </c>
      <c r="P122" s="23"/>
      <c r="Q122" s="23"/>
      <c r="R122" s="9"/>
      <c r="S122" s="9">
        <v>1</v>
      </c>
      <c r="T122" s="9">
        <v>0</v>
      </c>
      <c r="U122" s="9">
        <v>1</v>
      </c>
      <c r="V122" s="11"/>
      <c r="W122" s="11"/>
      <c r="X122" s="47">
        <f t="shared" si="5"/>
        <v>0</v>
      </c>
      <c r="Y122" s="9" t="s">
        <v>954</v>
      </c>
      <c r="Z122" s="9">
        <v>9.64</v>
      </c>
      <c r="AA122" s="45">
        <v>41</v>
      </c>
      <c r="AB122" s="9" t="s">
        <v>12</v>
      </c>
      <c r="AC122" s="39">
        <v>0.3</v>
      </c>
      <c r="AD122" s="38">
        <f t="shared" si="6"/>
        <v>6.99</v>
      </c>
      <c r="AE122" s="38">
        <f t="shared" si="7"/>
        <v>0</v>
      </c>
      <c r="AF122" s="38">
        <v>6.99</v>
      </c>
      <c r="AG122" s="23"/>
      <c r="AH122" s="23"/>
      <c r="AI122" s="23"/>
      <c r="AJ122" s="23"/>
      <c r="AK122" s="23"/>
      <c r="AL122" s="23"/>
      <c r="AM122" s="23"/>
      <c r="AN122" s="23"/>
      <c r="AO122" s="23"/>
      <c r="AP122" s="38">
        <f t="shared" si="8"/>
        <v>6.99</v>
      </c>
      <c r="AQ122" s="54">
        <v>1</v>
      </c>
      <c r="AR122" s="54">
        <v>9.99</v>
      </c>
    </row>
    <row r="123" spans="1:44" s="22" customFormat="1">
      <c r="A123" s="9" t="s">
        <v>140</v>
      </c>
      <c r="B123" s="17">
        <v>13643</v>
      </c>
      <c r="C123" s="9" t="s">
        <v>150</v>
      </c>
      <c r="D123" s="9" t="s">
        <v>164</v>
      </c>
      <c r="E123" s="30">
        <v>41715</v>
      </c>
      <c r="F123" s="9" t="s">
        <v>286</v>
      </c>
      <c r="G123" s="9" t="s">
        <v>485</v>
      </c>
      <c r="H123" s="23"/>
      <c r="I123" s="23"/>
      <c r="J123" s="9" t="s">
        <v>487</v>
      </c>
      <c r="K123" s="9" t="s">
        <v>564</v>
      </c>
      <c r="L123" s="23"/>
      <c r="M123" s="23"/>
      <c r="N123" s="9" t="s">
        <v>737</v>
      </c>
      <c r="O123" s="9" t="s">
        <v>896</v>
      </c>
      <c r="P123" s="23"/>
      <c r="Q123" s="23"/>
      <c r="R123" s="9"/>
      <c r="S123" s="9">
        <v>1</v>
      </c>
      <c r="T123" s="9">
        <v>0</v>
      </c>
      <c r="U123" s="9">
        <v>1</v>
      </c>
      <c r="V123" s="11"/>
      <c r="W123" s="11"/>
      <c r="X123" s="47">
        <f t="shared" si="5"/>
        <v>0</v>
      </c>
      <c r="Y123" s="9" t="s">
        <v>954</v>
      </c>
      <c r="Z123" s="9">
        <v>9.64</v>
      </c>
      <c r="AA123" s="45">
        <v>41</v>
      </c>
      <c r="AB123" s="9" t="s">
        <v>12</v>
      </c>
      <c r="AC123" s="39">
        <v>0.3</v>
      </c>
      <c r="AD123" s="38">
        <f t="shared" si="6"/>
        <v>6.99</v>
      </c>
      <c r="AE123" s="38">
        <f t="shared" si="7"/>
        <v>0</v>
      </c>
      <c r="AF123" s="38">
        <v>6.99</v>
      </c>
      <c r="AG123" s="23"/>
      <c r="AH123" s="23"/>
      <c r="AI123" s="23"/>
      <c r="AJ123" s="23"/>
      <c r="AK123" s="23"/>
      <c r="AL123" s="23"/>
      <c r="AM123" s="23"/>
      <c r="AN123" s="23"/>
      <c r="AO123" s="23"/>
      <c r="AP123" s="38">
        <f t="shared" si="8"/>
        <v>6.99</v>
      </c>
      <c r="AQ123" s="54">
        <v>1</v>
      </c>
      <c r="AR123" s="54">
        <v>9.99</v>
      </c>
    </row>
    <row r="124" spans="1:44" s="22" customFormat="1">
      <c r="A124" s="9" t="s">
        <v>140</v>
      </c>
      <c r="B124" s="17">
        <v>13656</v>
      </c>
      <c r="C124" s="9" t="s">
        <v>143</v>
      </c>
      <c r="D124" s="9" t="s">
        <v>159</v>
      </c>
      <c r="E124" s="30">
        <v>41716</v>
      </c>
      <c r="F124" s="9" t="s">
        <v>287</v>
      </c>
      <c r="G124" s="9" t="s">
        <v>485</v>
      </c>
      <c r="H124" s="23"/>
      <c r="I124" s="23"/>
      <c r="J124" s="9" t="s">
        <v>487</v>
      </c>
      <c r="K124" s="9" t="s">
        <v>565</v>
      </c>
      <c r="L124" s="23"/>
      <c r="M124" s="23"/>
      <c r="N124" s="9" t="s">
        <v>738</v>
      </c>
      <c r="O124" s="9" t="s">
        <v>897</v>
      </c>
      <c r="P124" s="23"/>
      <c r="Q124" s="23"/>
      <c r="R124" s="9"/>
      <c r="S124" s="9">
        <v>1</v>
      </c>
      <c r="T124" s="9">
        <v>0</v>
      </c>
      <c r="U124" s="9">
        <v>1</v>
      </c>
      <c r="V124" s="11"/>
      <c r="W124" s="11"/>
      <c r="X124" s="47">
        <f t="shared" si="5"/>
        <v>0</v>
      </c>
      <c r="Y124" s="9" t="s">
        <v>954</v>
      </c>
      <c r="Z124" s="9">
        <v>0</v>
      </c>
      <c r="AA124" s="45">
        <v>41</v>
      </c>
      <c r="AB124" s="9" t="s">
        <v>12</v>
      </c>
      <c r="AC124" s="39">
        <v>0.3</v>
      </c>
      <c r="AD124" s="38">
        <f t="shared" si="6"/>
        <v>0</v>
      </c>
      <c r="AE124" s="38">
        <f t="shared" si="7"/>
        <v>0</v>
      </c>
      <c r="AF124" s="38">
        <v>0</v>
      </c>
      <c r="AG124" s="23"/>
      <c r="AH124" s="23"/>
      <c r="AI124" s="23"/>
      <c r="AJ124" s="23"/>
      <c r="AK124" s="23"/>
      <c r="AL124" s="23"/>
      <c r="AM124" s="23"/>
      <c r="AN124" s="23"/>
      <c r="AO124" s="23"/>
      <c r="AP124" s="38">
        <f t="shared" si="8"/>
        <v>0</v>
      </c>
      <c r="AQ124" s="54">
        <v>1</v>
      </c>
      <c r="AR124" s="54">
        <v>0</v>
      </c>
    </row>
    <row r="125" spans="1:44" s="22" customFormat="1">
      <c r="A125" s="9" t="s">
        <v>140</v>
      </c>
      <c r="B125" s="17">
        <v>13713</v>
      </c>
      <c r="C125" s="9" t="s">
        <v>147</v>
      </c>
      <c r="D125" s="9" t="s">
        <v>159</v>
      </c>
      <c r="E125" s="30">
        <v>41722</v>
      </c>
      <c r="F125" s="9" t="s">
        <v>288</v>
      </c>
      <c r="G125" s="9" t="s">
        <v>485</v>
      </c>
      <c r="H125" s="23"/>
      <c r="I125" s="23"/>
      <c r="J125" s="9" t="s">
        <v>487</v>
      </c>
      <c r="K125" s="9" t="s">
        <v>515</v>
      </c>
      <c r="L125" s="23"/>
      <c r="M125" s="23"/>
      <c r="N125" s="9" t="s">
        <v>688</v>
      </c>
      <c r="O125" s="9" t="s">
        <v>857</v>
      </c>
      <c r="P125" s="23"/>
      <c r="Q125" s="23"/>
      <c r="R125" s="9"/>
      <c r="S125" s="9">
        <v>1</v>
      </c>
      <c r="T125" s="9">
        <v>0</v>
      </c>
      <c r="U125" s="9">
        <v>1</v>
      </c>
      <c r="V125" s="11"/>
      <c r="W125" s="11"/>
      <c r="X125" s="47">
        <f t="shared" si="5"/>
        <v>0</v>
      </c>
      <c r="Y125" s="9" t="s">
        <v>954</v>
      </c>
      <c r="Z125" s="9">
        <v>2.99</v>
      </c>
      <c r="AA125" s="45">
        <v>41</v>
      </c>
      <c r="AB125" s="9" t="s">
        <v>12</v>
      </c>
      <c r="AC125" s="39">
        <v>0.3</v>
      </c>
      <c r="AD125" s="38">
        <f t="shared" si="6"/>
        <v>2.09</v>
      </c>
      <c r="AE125" s="38">
        <f t="shared" si="7"/>
        <v>0</v>
      </c>
      <c r="AF125" s="38">
        <v>2.09</v>
      </c>
      <c r="AG125" s="23"/>
      <c r="AH125" s="23"/>
      <c r="AI125" s="23"/>
      <c r="AJ125" s="23"/>
      <c r="AK125" s="23"/>
      <c r="AL125" s="23"/>
      <c r="AM125" s="23"/>
      <c r="AN125" s="23"/>
      <c r="AO125" s="23"/>
      <c r="AP125" s="38">
        <f t="shared" si="8"/>
        <v>2.09</v>
      </c>
      <c r="AQ125" s="54">
        <v>1</v>
      </c>
      <c r="AR125" s="54">
        <v>2.99</v>
      </c>
    </row>
    <row r="126" spans="1:44" s="22" customFormat="1">
      <c r="A126" s="9" t="s">
        <v>140</v>
      </c>
      <c r="B126" s="17">
        <v>13929</v>
      </c>
      <c r="C126" s="9" t="s">
        <v>143</v>
      </c>
      <c r="D126" s="9" t="s">
        <v>159</v>
      </c>
      <c r="E126" s="30">
        <v>41708</v>
      </c>
      <c r="F126" s="9" t="s">
        <v>289</v>
      </c>
      <c r="G126" s="9" t="s">
        <v>485</v>
      </c>
      <c r="H126" s="23"/>
      <c r="I126" s="23"/>
      <c r="J126" s="9" t="s">
        <v>487</v>
      </c>
      <c r="K126" s="9" t="s">
        <v>527</v>
      </c>
      <c r="L126" s="23"/>
      <c r="M126" s="23"/>
      <c r="N126" s="9" t="s">
        <v>700</v>
      </c>
      <c r="O126" s="9" t="s">
        <v>867</v>
      </c>
      <c r="P126" s="23"/>
      <c r="Q126" s="23"/>
      <c r="R126" s="9"/>
      <c r="S126" s="9">
        <v>1</v>
      </c>
      <c r="T126" s="9">
        <v>0</v>
      </c>
      <c r="U126" s="9">
        <v>1</v>
      </c>
      <c r="V126" s="11"/>
      <c r="W126" s="11"/>
      <c r="X126" s="47">
        <f t="shared" si="5"/>
        <v>0</v>
      </c>
      <c r="Y126" s="9" t="s">
        <v>954</v>
      </c>
      <c r="Z126" s="9">
        <v>0</v>
      </c>
      <c r="AA126" s="45">
        <v>41</v>
      </c>
      <c r="AB126" s="9" t="s">
        <v>12</v>
      </c>
      <c r="AC126" s="39">
        <v>0.3</v>
      </c>
      <c r="AD126" s="38">
        <f t="shared" si="6"/>
        <v>0</v>
      </c>
      <c r="AE126" s="38">
        <f t="shared" si="7"/>
        <v>0</v>
      </c>
      <c r="AF126" s="38">
        <v>0</v>
      </c>
      <c r="AG126" s="23"/>
      <c r="AH126" s="23"/>
      <c r="AI126" s="23"/>
      <c r="AJ126" s="23"/>
      <c r="AK126" s="23"/>
      <c r="AL126" s="23"/>
      <c r="AM126" s="23"/>
      <c r="AN126" s="23"/>
      <c r="AO126" s="23"/>
      <c r="AP126" s="38">
        <f t="shared" si="8"/>
        <v>0</v>
      </c>
      <c r="AQ126" s="54">
        <v>1</v>
      </c>
      <c r="AR126" s="54">
        <v>0</v>
      </c>
    </row>
    <row r="127" spans="1:44" s="22" customFormat="1">
      <c r="A127" s="9" t="s">
        <v>140</v>
      </c>
      <c r="B127" s="17">
        <v>13939</v>
      </c>
      <c r="C127" s="9" t="s">
        <v>146</v>
      </c>
      <c r="D127" s="9" t="s">
        <v>161</v>
      </c>
      <c r="E127" s="30">
        <v>41715</v>
      </c>
      <c r="F127" s="9" t="s">
        <v>290</v>
      </c>
      <c r="G127" s="9" t="s">
        <v>485</v>
      </c>
      <c r="H127" s="23"/>
      <c r="I127" s="23"/>
      <c r="J127" s="9" t="s">
        <v>487</v>
      </c>
      <c r="K127" s="9" t="s">
        <v>503</v>
      </c>
      <c r="L127" s="23"/>
      <c r="M127" s="23"/>
      <c r="N127" s="9" t="s">
        <v>676</v>
      </c>
      <c r="O127" s="9" t="s">
        <v>845</v>
      </c>
      <c r="P127" s="23"/>
      <c r="Q127" s="23"/>
      <c r="R127" s="9"/>
      <c r="S127" s="9">
        <v>1</v>
      </c>
      <c r="T127" s="9">
        <v>0</v>
      </c>
      <c r="U127" s="9">
        <v>1</v>
      </c>
      <c r="V127" s="11"/>
      <c r="W127" s="11"/>
      <c r="X127" s="47">
        <f t="shared" si="5"/>
        <v>0</v>
      </c>
      <c r="Y127" s="9" t="s">
        <v>954</v>
      </c>
      <c r="Z127" s="9">
        <v>0</v>
      </c>
      <c r="AA127" s="45">
        <v>41</v>
      </c>
      <c r="AB127" s="9" t="s">
        <v>12</v>
      </c>
      <c r="AC127" s="39">
        <v>0.3</v>
      </c>
      <c r="AD127" s="38">
        <f t="shared" si="6"/>
        <v>0</v>
      </c>
      <c r="AE127" s="38">
        <f t="shared" si="7"/>
        <v>0</v>
      </c>
      <c r="AF127" s="38">
        <v>0</v>
      </c>
      <c r="AG127" s="23"/>
      <c r="AH127" s="23"/>
      <c r="AI127" s="23"/>
      <c r="AJ127" s="23"/>
      <c r="AK127" s="23"/>
      <c r="AL127" s="23"/>
      <c r="AM127" s="23"/>
      <c r="AN127" s="23"/>
      <c r="AO127" s="23"/>
      <c r="AP127" s="38">
        <f t="shared" si="8"/>
        <v>0</v>
      </c>
      <c r="AQ127" s="54">
        <v>1</v>
      </c>
      <c r="AR127" s="54">
        <v>0</v>
      </c>
    </row>
    <row r="128" spans="1:44" s="22" customFormat="1">
      <c r="A128" s="9" t="s">
        <v>140</v>
      </c>
      <c r="B128" s="17">
        <v>14271</v>
      </c>
      <c r="C128" s="9" t="s">
        <v>150</v>
      </c>
      <c r="D128" s="9" t="s">
        <v>164</v>
      </c>
      <c r="E128" s="30">
        <v>41725</v>
      </c>
      <c r="F128" s="9" t="s">
        <v>291</v>
      </c>
      <c r="G128" s="9" t="s">
        <v>485</v>
      </c>
      <c r="H128" s="23"/>
      <c r="I128" s="23"/>
      <c r="J128" s="9" t="s">
        <v>487</v>
      </c>
      <c r="K128" s="9" t="s">
        <v>552</v>
      </c>
      <c r="L128" s="23"/>
      <c r="M128" s="23"/>
      <c r="N128" s="9" t="s">
        <v>725</v>
      </c>
      <c r="O128" s="9" t="s">
        <v>889</v>
      </c>
      <c r="P128" s="23"/>
      <c r="Q128" s="23"/>
      <c r="R128" s="9"/>
      <c r="S128" s="9">
        <v>1</v>
      </c>
      <c r="T128" s="9">
        <v>0</v>
      </c>
      <c r="U128" s="9">
        <v>1</v>
      </c>
      <c r="V128" s="11"/>
      <c r="W128" s="11"/>
      <c r="X128" s="47">
        <f t="shared" si="5"/>
        <v>0</v>
      </c>
      <c r="Y128" s="9" t="s">
        <v>954</v>
      </c>
      <c r="Z128" s="9">
        <v>0</v>
      </c>
      <c r="AA128" s="45">
        <v>41</v>
      </c>
      <c r="AB128" s="9" t="s">
        <v>12</v>
      </c>
      <c r="AC128" s="39">
        <v>0.3</v>
      </c>
      <c r="AD128" s="38">
        <f t="shared" si="6"/>
        <v>0</v>
      </c>
      <c r="AE128" s="38">
        <f t="shared" si="7"/>
        <v>0</v>
      </c>
      <c r="AF128" s="38">
        <v>0</v>
      </c>
      <c r="AG128" s="23"/>
      <c r="AH128" s="23"/>
      <c r="AI128" s="23"/>
      <c r="AJ128" s="23"/>
      <c r="AK128" s="23"/>
      <c r="AL128" s="23"/>
      <c r="AM128" s="23"/>
      <c r="AN128" s="23"/>
      <c r="AO128" s="23"/>
      <c r="AP128" s="38">
        <f t="shared" si="8"/>
        <v>0</v>
      </c>
      <c r="AQ128" s="54">
        <v>1</v>
      </c>
      <c r="AR128" s="54">
        <v>0</v>
      </c>
    </row>
    <row r="129" spans="1:44" s="22" customFormat="1">
      <c r="A129" s="9" t="s">
        <v>140</v>
      </c>
      <c r="B129" s="17">
        <v>14455</v>
      </c>
      <c r="C129" s="9" t="s">
        <v>143</v>
      </c>
      <c r="D129" s="9" t="s">
        <v>159</v>
      </c>
      <c r="E129" s="30">
        <v>41722</v>
      </c>
      <c r="F129" s="9" t="s">
        <v>292</v>
      </c>
      <c r="G129" s="9" t="s">
        <v>485</v>
      </c>
      <c r="H129" s="23"/>
      <c r="I129" s="23"/>
      <c r="J129" s="9" t="s">
        <v>487</v>
      </c>
      <c r="K129" s="9" t="s">
        <v>490</v>
      </c>
      <c r="L129" s="23"/>
      <c r="M129" s="23"/>
      <c r="N129" s="9" t="s">
        <v>663</v>
      </c>
      <c r="O129" s="9" t="s">
        <v>832</v>
      </c>
      <c r="P129" s="23"/>
      <c r="Q129" s="23"/>
      <c r="R129" s="9"/>
      <c r="S129" s="9">
        <v>1</v>
      </c>
      <c r="T129" s="9">
        <v>0</v>
      </c>
      <c r="U129" s="9">
        <v>1</v>
      </c>
      <c r="V129" s="11"/>
      <c r="W129" s="11"/>
      <c r="X129" s="47">
        <f t="shared" si="5"/>
        <v>0</v>
      </c>
      <c r="Y129" s="9" t="s">
        <v>954</v>
      </c>
      <c r="Z129" s="9">
        <v>0</v>
      </c>
      <c r="AA129" s="45">
        <v>41</v>
      </c>
      <c r="AB129" s="9" t="s">
        <v>12</v>
      </c>
      <c r="AC129" s="39">
        <v>0.3</v>
      </c>
      <c r="AD129" s="38">
        <f t="shared" si="6"/>
        <v>0</v>
      </c>
      <c r="AE129" s="38">
        <f t="shared" si="7"/>
        <v>0</v>
      </c>
      <c r="AF129" s="38">
        <v>0</v>
      </c>
      <c r="AG129" s="23"/>
      <c r="AH129" s="23"/>
      <c r="AI129" s="23"/>
      <c r="AJ129" s="23"/>
      <c r="AK129" s="23"/>
      <c r="AL129" s="23"/>
      <c r="AM129" s="23"/>
      <c r="AN129" s="23"/>
      <c r="AO129" s="23"/>
      <c r="AP129" s="38">
        <f t="shared" si="8"/>
        <v>0</v>
      </c>
      <c r="AQ129" s="54">
        <v>1</v>
      </c>
      <c r="AR129" s="54">
        <v>0</v>
      </c>
    </row>
    <row r="130" spans="1:44" s="22" customFormat="1">
      <c r="A130" s="9" t="s">
        <v>140</v>
      </c>
      <c r="B130" s="17">
        <v>14539</v>
      </c>
      <c r="C130" s="9" t="s">
        <v>143</v>
      </c>
      <c r="D130" s="9" t="s">
        <v>159</v>
      </c>
      <c r="E130" s="30">
        <v>41729</v>
      </c>
      <c r="F130" s="9" t="s">
        <v>293</v>
      </c>
      <c r="G130" s="9" t="s">
        <v>485</v>
      </c>
      <c r="H130" s="23"/>
      <c r="I130" s="23"/>
      <c r="J130" s="9" t="s">
        <v>487</v>
      </c>
      <c r="K130" s="9" t="s">
        <v>566</v>
      </c>
      <c r="L130" s="23"/>
      <c r="M130" s="23"/>
      <c r="N130" s="9" t="s">
        <v>739</v>
      </c>
      <c r="O130" s="9" t="s">
        <v>898</v>
      </c>
      <c r="P130" s="23"/>
      <c r="Q130" s="23"/>
      <c r="R130" s="9"/>
      <c r="S130" s="9">
        <v>1</v>
      </c>
      <c r="T130" s="9">
        <v>0</v>
      </c>
      <c r="U130" s="9">
        <v>1</v>
      </c>
      <c r="V130" s="11"/>
      <c r="W130" s="11"/>
      <c r="X130" s="47">
        <f t="shared" si="5"/>
        <v>0</v>
      </c>
      <c r="Y130" s="9" t="s">
        <v>954</v>
      </c>
      <c r="Z130" s="9">
        <v>0</v>
      </c>
      <c r="AA130" s="45">
        <v>41</v>
      </c>
      <c r="AB130" s="9" t="s">
        <v>12</v>
      </c>
      <c r="AC130" s="39">
        <v>0.3</v>
      </c>
      <c r="AD130" s="38">
        <f t="shared" si="6"/>
        <v>0</v>
      </c>
      <c r="AE130" s="38">
        <f t="shared" si="7"/>
        <v>0</v>
      </c>
      <c r="AF130" s="38">
        <v>0</v>
      </c>
      <c r="AG130" s="23"/>
      <c r="AH130" s="23"/>
      <c r="AI130" s="23"/>
      <c r="AJ130" s="23"/>
      <c r="AK130" s="23"/>
      <c r="AL130" s="23"/>
      <c r="AM130" s="23"/>
      <c r="AN130" s="23"/>
      <c r="AO130" s="23"/>
      <c r="AP130" s="38">
        <f t="shared" si="8"/>
        <v>0</v>
      </c>
      <c r="AQ130" s="54">
        <v>1</v>
      </c>
      <c r="AR130" s="54">
        <v>0</v>
      </c>
    </row>
    <row r="131" spans="1:44" s="22" customFormat="1">
      <c r="A131" s="9" t="s">
        <v>140</v>
      </c>
      <c r="B131" s="17">
        <v>14542</v>
      </c>
      <c r="C131" s="9" t="s">
        <v>149</v>
      </c>
      <c r="D131" s="9" t="s">
        <v>163</v>
      </c>
      <c r="E131" s="30">
        <v>41729</v>
      </c>
      <c r="F131" s="9" t="s">
        <v>294</v>
      </c>
      <c r="G131" s="9" t="s">
        <v>485</v>
      </c>
      <c r="H131" s="23"/>
      <c r="I131" s="23"/>
      <c r="J131" s="9" t="s">
        <v>487</v>
      </c>
      <c r="K131" s="9" t="s">
        <v>567</v>
      </c>
      <c r="L131" s="23"/>
      <c r="M131" s="23"/>
      <c r="N131" s="9" t="s">
        <v>740</v>
      </c>
      <c r="O131" s="9" t="s">
        <v>899</v>
      </c>
      <c r="P131" s="23"/>
      <c r="Q131" s="23"/>
      <c r="R131" s="9"/>
      <c r="S131" s="9">
        <v>1</v>
      </c>
      <c r="T131" s="9">
        <v>0</v>
      </c>
      <c r="U131" s="9">
        <v>1</v>
      </c>
      <c r="V131" s="11"/>
      <c r="W131" s="11"/>
      <c r="X131" s="47">
        <f t="shared" si="5"/>
        <v>0</v>
      </c>
      <c r="Y131" s="9" t="s">
        <v>954</v>
      </c>
      <c r="Z131" s="9">
        <v>0.99</v>
      </c>
      <c r="AA131" s="45">
        <v>41</v>
      </c>
      <c r="AB131" s="9" t="s">
        <v>12</v>
      </c>
      <c r="AC131" s="39">
        <v>0.3</v>
      </c>
      <c r="AD131" s="38">
        <f t="shared" si="6"/>
        <v>0.69000000000000006</v>
      </c>
      <c r="AE131" s="38">
        <f t="shared" si="7"/>
        <v>0</v>
      </c>
      <c r="AF131" s="38">
        <v>0.69000000000000006</v>
      </c>
      <c r="AG131" s="23"/>
      <c r="AH131" s="23"/>
      <c r="AI131" s="23"/>
      <c r="AJ131" s="23"/>
      <c r="AK131" s="23"/>
      <c r="AL131" s="23"/>
      <c r="AM131" s="23"/>
      <c r="AN131" s="23"/>
      <c r="AO131" s="23"/>
      <c r="AP131" s="38">
        <f t="shared" si="8"/>
        <v>0.69000000000000006</v>
      </c>
      <c r="AQ131" s="54">
        <v>1</v>
      </c>
      <c r="AR131" s="54">
        <v>0.99</v>
      </c>
    </row>
    <row r="132" spans="1:44" s="22" customFormat="1">
      <c r="A132" s="9" t="s">
        <v>140</v>
      </c>
      <c r="B132" s="17">
        <v>14784</v>
      </c>
      <c r="C132" s="9" t="s">
        <v>149</v>
      </c>
      <c r="D132" s="9" t="s">
        <v>163</v>
      </c>
      <c r="E132" s="30">
        <v>41725</v>
      </c>
      <c r="F132" s="9" t="s">
        <v>295</v>
      </c>
      <c r="G132" s="9" t="s">
        <v>485</v>
      </c>
      <c r="H132" s="23"/>
      <c r="I132" s="23"/>
      <c r="J132" s="9" t="s">
        <v>487</v>
      </c>
      <c r="K132" s="9" t="s">
        <v>568</v>
      </c>
      <c r="L132" s="23"/>
      <c r="M132" s="23"/>
      <c r="N132" s="9" t="s">
        <v>741</v>
      </c>
      <c r="O132" s="9" t="s">
        <v>888</v>
      </c>
      <c r="P132" s="23"/>
      <c r="Q132" s="23"/>
      <c r="R132" s="9"/>
      <c r="S132" s="9">
        <v>1</v>
      </c>
      <c r="T132" s="9">
        <v>0</v>
      </c>
      <c r="U132" s="9">
        <v>1</v>
      </c>
      <c r="V132" s="11"/>
      <c r="W132" s="11"/>
      <c r="X132" s="47">
        <f t="shared" si="5"/>
        <v>0</v>
      </c>
      <c r="Y132" s="9" t="s">
        <v>954</v>
      </c>
      <c r="Z132" s="9">
        <v>23.98</v>
      </c>
      <c r="AA132" s="45">
        <v>41</v>
      </c>
      <c r="AB132" s="9" t="s">
        <v>12</v>
      </c>
      <c r="AC132" s="39">
        <v>0.3</v>
      </c>
      <c r="AD132" s="38">
        <f t="shared" si="6"/>
        <v>16.78</v>
      </c>
      <c r="AE132" s="38">
        <f t="shared" si="7"/>
        <v>0</v>
      </c>
      <c r="AF132" s="38">
        <v>16.78</v>
      </c>
      <c r="AG132" s="23"/>
      <c r="AH132" s="23"/>
      <c r="AI132" s="23"/>
      <c r="AJ132" s="23"/>
      <c r="AK132" s="23"/>
      <c r="AL132" s="23"/>
      <c r="AM132" s="23"/>
      <c r="AN132" s="23"/>
      <c r="AO132" s="23"/>
      <c r="AP132" s="38">
        <f t="shared" si="8"/>
        <v>16.78</v>
      </c>
      <c r="AQ132" s="54">
        <v>1</v>
      </c>
      <c r="AR132" s="54">
        <v>23.98</v>
      </c>
    </row>
    <row r="133" spans="1:44" s="22" customFormat="1">
      <c r="A133" s="9" t="s">
        <v>140</v>
      </c>
      <c r="B133" s="17">
        <v>14959</v>
      </c>
      <c r="C133" s="9" t="s">
        <v>149</v>
      </c>
      <c r="D133" s="9" t="s">
        <v>163</v>
      </c>
      <c r="E133" s="30">
        <v>41716</v>
      </c>
      <c r="F133" s="9" t="s">
        <v>296</v>
      </c>
      <c r="G133" s="9" t="s">
        <v>485</v>
      </c>
      <c r="H133" s="23"/>
      <c r="I133" s="23"/>
      <c r="J133" s="9" t="s">
        <v>487</v>
      </c>
      <c r="K133" s="9" t="s">
        <v>569</v>
      </c>
      <c r="L133" s="23"/>
      <c r="M133" s="23"/>
      <c r="N133" s="9" t="s">
        <v>742</v>
      </c>
      <c r="O133" s="9" t="s">
        <v>872</v>
      </c>
      <c r="P133" s="23"/>
      <c r="Q133" s="23"/>
      <c r="R133" s="9"/>
      <c r="S133" s="9">
        <v>1</v>
      </c>
      <c r="T133" s="9">
        <v>0</v>
      </c>
      <c r="U133" s="9">
        <v>1</v>
      </c>
      <c r="V133" s="11"/>
      <c r="W133" s="11"/>
      <c r="X133" s="47">
        <f t="shared" si="5"/>
        <v>0</v>
      </c>
      <c r="Y133" s="9" t="s">
        <v>954</v>
      </c>
      <c r="Z133" s="9">
        <v>7.71</v>
      </c>
      <c r="AA133" s="45">
        <v>41</v>
      </c>
      <c r="AB133" s="9" t="s">
        <v>12</v>
      </c>
      <c r="AC133" s="39">
        <v>0.3</v>
      </c>
      <c r="AD133" s="38">
        <f t="shared" si="6"/>
        <v>5.59</v>
      </c>
      <c r="AE133" s="38">
        <f t="shared" si="7"/>
        <v>0</v>
      </c>
      <c r="AF133" s="38">
        <v>5.59</v>
      </c>
      <c r="AG133" s="23"/>
      <c r="AH133" s="23"/>
      <c r="AI133" s="23"/>
      <c r="AJ133" s="23"/>
      <c r="AK133" s="23"/>
      <c r="AL133" s="23"/>
      <c r="AM133" s="23"/>
      <c r="AN133" s="23"/>
      <c r="AO133" s="23"/>
      <c r="AP133" s="38">
        <f t="shared" si="8"/>
        <v>5.59</v>
      </c>
      <c r="AQ133" s="54">
        <v>1</v>
      </c>
      <c r="AR133" s="54">
        <v>7.99</v>
      </c>
    </row>
    <row r="134" spans="1:44" s="22" customFormat="1">
      <c r="A134" s="9" t="s">
        <v>140</v>
      </c>
      <c r="B134" s="17">
        <v>15004</v>
      </c>
      <c r="C134" s="9" t="s">
        <v>141</v>
      </c>
      <c r="D134" s="9" t="s">
        <v>157</v>
      </c>
      <c r="E134" s="30">
        <v>41711</v>
      </c>
      <c r="F134" s="9" t="s">
        <v>297</v>
      </c>
      <c r="G134" s="9" t="s">
        <v>485</v>
      </c>
      <c r="H134" s="23"/>
      <c r="I134" s="23"/>
      <c r="J134" s="9" t="s">
        <v>487</v>
      </c>
      <c r="K134" s="9" t="s">
        <v>497</v>
      </c>
      <c r="L134" s="23"/>
      <c r="M134" s="23"/>
      <c r="N134" s="9" t="s">
        <v>670</v>
      </c>
      <c r="O134" s="9" t="s">
        <v>839</v>
      </c>
      <c r="P134" s="23"/>
      <c r="Q134" s="23"/>
      <c r="R134" s="9"/>
      <c r="S134" s="9">
        <v>1</v>
      </c>
      <c r="T134" s="9">
        <v>0</v>
      </c>
      <c r="U134" s="9">
        <v>1</v>
      </c>
      <c r="V134" s="11"/>
      <c r="W134" s="11"/>
      <c r="X134" s="47">
        <f t="shared" si="5"/>
        <v>0</v>
      </c>
      <c r="Y134" s="9" t="s">
        <v>954</v>
      </c>
      <c r="Z134" s="9">
        <v>0</v>
      </c>
      <c r="AA134" s="45">
        <v>41</v>
      </c>
      <c r="AB134" s="9" t="s">
        <v>12</v>
      </c>
      <c r="AC134" s="39">
        <v>0.3</v>
      </c>
      <c r="AD134" s="38">
        <f t="shared" si="6"/>
        <v>0</v>
      </c>
      <c r="AE134" s="38">
        <f t="shared" si="7"/>
        <v>0</v>
      </c>
      <c r="AF134" s="38">
        <v>0</v>
      </c>
      <c r="AG134" s="23"/>
      <c r="AH134" s="23"/>
      <c r="AI134" s="23"/>
      <c r="AJ134" s="23"/>
      <c r="AK134" s="23"/>
      <c r="AL134" s="23"/>
      <c r="AM134" s="23"/>
      <c r="AN134" s="23"/>
      <c r="AO134" s="23"/>
      <c r="AP134" s="38">
        <f t="shared" si="8"/>
        <v>0</v>
      </c>
      <c r="AQ134" s="54">
        <v>1</v>
      </c>
      <c r="AR134" s="54">
        <v>0</v>
      </c>
    </row>
    <row r="135" spans="1:44" s="22" customFormat="1">
      <c r="A135" s="9" t="s">
        <v>140</v>
      </c>
      <c r="B135" s="17">
        <v>15014</v>
      </c>
      <c r="C135" s="9" t="s">
        <v>150</v>
      </c>
      <c r="D135" s="9" t="s">
        <v>164</v>
      </c>
      <c r="E135" s="30">
        <v>41725</v>
      </c>
      <c r="F135" s="9" t="s">
        <v>298</v>
      </c>
      <c r="G135" s="9" t="s">
        <v>485</v>
      </c>
      <c r="H135" s="23"/>
      <c r="I135" s="23"/>
      <c r="J135" s="9" t="s">
        <v>487</v>
      </c>
      <c r="K135" s="9" t="s">
        <v>570</v>
      </c>
      <c r="L135" s="23"/>
      <c r="M135" s="23"/>
      <c r="N135" s="9" t="s">
        <v>743</v>
      </c>
      <c r="O135" s="9" t="s">
        <v>900</v>
      </c>
      <c r="P135" s="23"/>
      <c r="Q135" s="23"/>
      <c r="R135" s="9"/>
      <c r="S135" s="9">
        <v>1</v>
      </c>
      <c r="T135" s="9">
        <v>0</v>
      </c>
      <c r="U135" s="9">
        <v>1</v>
      </c>
      <c r="V135" s="11"/>
      <c r="W135" s="11"/>
      <c r="X135" s="47">
        <f t="shared" si="5"/>
        <v>0</v>
      </c>
      <c r="Y135" s="9" t="s">
        <v>954</v>
      </c>
      <c r="Z135" s="9">
        <v>0</v>
      </c>
      <c r="AA135" s="45">
        <v>41</v>
      </c>
      <c r="AB135" s="9" t="s">
        <v>12</v>
      </c>
      <c r="AC135" s="39">
        <v>0.3</v>
      </c>
      <c r="AD135" s="38">
        <f t="shared" si="6"/>
        <v>0</v>
      </c>
      <c r="AE135" s="38">
        <f t="shared" si="7"/>
        <v>0</v>
      </c>
      <c r="AF135" s="38">
        <v>0</v>
      </c>
      <c r="AG135" s="23"/>
      <c r="AH135" s="23"/>
      <c r="AI135" s="23"/>
      <c r="AJ135" s="23"/>
      <c r="AK135" s="23"/>
      <c r="AL135" s="23"/>
      <c r="AM135" s="23"/>
      <c r="AN135" s="23"/>
      <c r="AO135" s="23"/>
      <c r="AP135" s="38">
        <f t="shared" si="8"/>
        <v>0</v>
      </c>
      <c r="AQ135" s="54">
        <v>1</v>
      </c>
      <c r="AR135" s="54">
        <v>0</v>
      </c>
    </row>
    <row r="136" spans="1:44" s="22" customFormat="1">
      <c r="A136" s="9" t="s">
        <v>140</v>
      </c>
      <c r="B136" s="17">
        <v>15031</v>
      </c>
      <c r="C136" s="9" t="s">
        <v>146</v>
      </c>
      <c r="D136" s="9" t="s">
        <v>161</v>
      </c>
      <c r="E136" s="30">
        <v>41722</v>
      </c>
      <c r="F136" s="9" t="s">
        <v>299</v>
      </c>
      <c r="G136" s="9" t="s">
        <v>485</v>
      </c>
      <c r="H136" s="23"/>
      <c r="I136" s="23"/>
      <c r="J136" s="9" t="s">
        <v>487</v>
      </c>
      <c r="K136" s="9" t="s">
        <v>497</v>
      </c>
      <c r="L136" s="23"/>
      <c r="M136" s="23"/>
      <c r="N136" s="9" t="s">
        <v>670</v>
      </c>
      <c r="O136" s="9" t="s">
        <v>839</v>
      </c>
      <c r="P136" s="23"/>
      <c r="Q136" s="23"/>
      <c r="R136" s="9"/>
      <c r="S136" s="9">
        <v>1</v>
      </c>
      <c r="T136" s="9">
        <v>0</v>
      </c>
      <c r="U136" s="9">
        <v>1</v>
      </c>
      <c r="V136" s="11"/>
      <c r="W136" s="11"/>
      <c r="X136" s="47">
        <f t="shared" ref="X136:X199" si="9">+$I$2</f>
        <v>0</v>
      </c>
      <c r="Y136" s="9" t="s">
        <v>954</v>
      </c>
      <c r="Z136" s="9">
        <v>0</v>
      </c>
      <c r="AA136" s="45">
        <v>41</v>
      </c>
      <c r="AB136" s="9" t="s">
        <v>12</v>
      </c>
      <c r="AC136" s="39">
        <v>0.3</v>
      </c>
      <c r="AD136" s="38">
        <f t="shared" ref="AD136:AD199" si="10">IF(AF136="",0,AF136+AE136)</f>
        <v>0</v>
      </c>
      <c r="AE136" s="38">
        <f t="shared" ref="AE136:AE199" si="11">IF(T136=0,0,-1*AF136)</f>
        <v>0</v>
      </c>
      <c r="AF136" s="38">
        <v>0</v>
      </c>
      <c r="AG136" s="23"/>
      <c r="AH136" s="23"/>
      <c r="AI136" s="23"/>
      <c r="AJ136" s="23"/>
      <c r="AK136" s="23"/>
      <c r="AL136" s="23"/>
      <c r="AM136" s="23"/>
      <c r="AN136" s="23"/>
      <c r="AO136" s="23"/>
      <c r="AP136" s="38">
        <f t="shared" ref="AP136:AP199" si="12">+AF136</f>
        <v>0</v>
      </c>
      <c r="AQ136" s="54">
        <v>1</v>
      </c>
      <c r="AR136" s="54">
        <v>0</v>
      </c>
    </row>
    <row r="137" spans="1:44" s="22" customFormat="1">
      <c r="A137" s="9" t="s">
        <v>140</v>
      </c>
      <c r="B137" s="17">
        <v>15229</v>
      </c>
      <c r="C137" s="9" t="s">
        <v>141</v>
      </c>
      <c r="D137" s="9" t="s">
        <v>157</v>
      </c>
      <c r="E137" s="30">
        <v>41726</v>
      </c>
      <c r="F137" s="9" t="s">
        <v>300</v>
      </c>
      <c r="G137" s="9" t="s">
        <v>485</v>
      </c>
      <c r="H137" s="23"/>
      <c r="I137" s="23"/>
      <c r="J137" s="9" t="s">
        <v>487</v>
      </c>
      <c r="K137" s="9" t="s">
        <v>493</v>
      </c>
      <c r="L137" s="23"/>
      <c r="M137" s="23"/>
      <c r="N137" s="9" t="s">
        <v>666</v>
      </c>
      <c r="O137" s="9" t="s">
        <v>835</v>
      </c>
      <c r="P137" s="23"/>
      <c r="Q137" s="23"/>
      <c r="R137" s="9"/>
      <c r="S137" s="9">
        <v>1</v>
      </c>
      <c r="T137" s="9">
        <v>0</v>
      </c>
      <c r="U137" s="9">
        <v>1</v>
      </c>
      <c r="V137" s="11"/>
      <c r="W137" s="11"/>
      <c r="X137" s="47">
        <f t="shared" si="9"/>
        <v>0</v>
      </c>
      <c r="Y137" s="9" t="s">
        <v>954</v>
      </c>
      <c r="Z137" s="9">
        <v>0</v>
      </c>
      <c r="AA137" s="45">
        <v>41</v>
      </c>
      <c r="AB137" s="9" t="s">
        <v>12</v>
      </c>
      <c r="AC137" s="39">
        <v>0.3</v>
      </c>
      <c r="AD137" s="38">
        <f t="shared" si="10"/>
        <v>0</v>
      </c>
      <c r="AE137" s="38">
        <f t="shared" si="11"/>
        <v>0</v>
      </c>
      <c r="AF137" s="38">
        <v>0</v>
      </c>
      <c r="AG137" s="23"/>
      <c r="AH137" s="23"/>
      <c r="AI137" s="23"/>
      <c r="AJ137" s="23"/>
      <c r="AK137" s="23"/>
      <c r="AL137" s="23"/>
      <c r="AM137" s="23"/>
      <c r="AN137" s="23"/>
      <c r="AO137" s="23"/>
      <c r="AP137" s="38">
        <f t="shared" si="12"/>
        <v>0</v>
      </c>
      <c r="AQ137" s="54">
        <v>1</v>
      </c>
      <c r="AR137" s="54">
        <v>0</v>
      </c>
    </row>
    <row r="138" spans="1:44" s="22" customFormat="1">
      <c r="A138" s="9" t="s">
        <v>140</v>
      </c>
      <c r="B138" s="17">
        <v>15250</v>
      </c>
      <c r="C138" s="9" t="s">
        <v>143</v>
      </c>
      <c r="D138" s="9" t="s">
        <v>159</v>
      </c>
      <c r="E138" s="30">
        <v>41704</v>
      </c>
      <c r="F138" s="9" t="s">
        <v>301</v>
      </c>
      <c r="G138" s="9" t="s">
        <v>485</v>
      </c>
      <c r="H138" s="23"/>
      <c r="I138" s="23"/>
      <c r="J138" s="9" t="s">
        <v>487</v>
      </c>
      <c r="K138" s="9" t="s">
        <v>497</v>
      </c>
      <c r="L138" s="23"/>
      <c r="M138" s="23"/>
      <c r="N138" s="9" t="s">
        <v>670</v>
      </c>
      <c r="O138" s="9" t="s">
        <v>839</v>
      </c>
      <c r="P138" s="23"/>
      <c r="Q138" s="23"/>
      <c r="R138" s="9"/>
      <c r="S138" s="9">
        <v>1</v>
      </c>
      <c r="T138" s="9">
        <v>0</v>
      </c>
      <c r="U138" s="9">
        <v>1</v>
      </c>
      <c r="V138" s="11"/>
      <c r="W138" s="11"/>
      <c r="X138" s="47">
        <f t="shared" si="9"/>
        <v>0</v>
      </c>
      <c r="Y138" s="9" t="s">
        <v>954</v>
      </c>
      <c r="Z138" s="9">
        <v>0</v>
      </c>
      <c r="AA138" s="45">
        <v>41</v>
      </c>
      <c r="AB138" s="9" t="s">
        <v>12</v>
      </c>
      <c r="AC138" s="39">
        <v>0.3</v>
      </c>
      <c r="AD138" s="38">
        <f t="shared" si="10"/>
        <v>0</v>
      </c>
      <c r="AE138" s="38">
        <f t="shared" si="11"/>
        <v>0</v>
      </c>
      <c r="AF138" s="38">
        <v>0</v>
      </c>
      <c r="AG138" s="23"/>
      <c r="AH138" s="23"/>
      <c r="AI138" s="23"/>
      <c r="AJ138" s="23"/>
      <c r="AK138" s="23"/>
      <c r="AL138" s="23"/>
      <c r="AM138" s="23"/>
      <c r="AN138" s="23"/>
      <c r="AO138" s="23"/>
      <c r="AP138" s="38">
        <f t="shared" si="12"/>
        <v>0</v>
      </c>
      <c r="AQ138" s="54">
        <v>1</v>
      </c>
      <c r="AR138" s="54">
        <v>0</v>
      </c>
    </row>
    <row r="139" spans="1:44" s="22" customFormat="1">
      <c r="A139" s="9" t="s">
        <v>140</v>
      </c>
      <c r="B139" s="17">
        <v>15266</v>
      </c>
      <c r="C139" s="9" t="s">
        <v>141</v>
      </c>
      <c r="D139" s="9" t="s">
        <v>157</v>
      </c>
      <c r="E139" s="30">
        <v>41709</v>
      </c>
      <c r="F139" s="9" t="s">
        <v>302</v>
      </c>
      <c r="G139" s="9" t="s">
        <v>485</v>
      </c>
      <c r="H139" s="23"/>
      <c r="I139" s="23"/>
      <c r="J139" s="9" t="s">
        <v>487</v>
      </c>
      <c r="K139" s="9" t="s">
        <v>571</v>
      </c>
      <c r="L139" s="23"/>
      <c r="M139" s="23"/>
      <c r="N139" s="9" t="s">
        <v>661</v>
      </c>
      <c r="O139" s="9" t="s">
        <v>885</v>
      </c>
      <c r="P139" s="23"/>
      <c r="Q139" s="23"/>
      <c r="R139" s="9"/>
      <c r="S139" s="9">
        <v>1</v>
      </c>
      <c r="T139" s="9">
        <v>0</v>
      </c>
      <c r="U139" s="9">
        <v>1</v>
      </c>
      <c r="V139" s="11"/>
      <c r="W139" s="11"/>
      <c r="X139" s="47">
        <f t="shared" si="9"/>
        <v>0</v>
      </c>
      <c r="Y139" s="9" t="s">
        <v>954</v>
      </c>
      <c r="Z139" s="9">
        <v>0</v>
      </c>
      <c r="AA139" s="45">
        <v>41</v>
      </c>
      <c r="AB139" s="9" t="s">
        <v>12</v>
      </c>
      <c r="AC139" s="39">
        <v>0.3</v>
      </c>
      <c r="AD139" s="38">
        <f t="shared" si="10"/>
        <v>0</v>
      </c>
      <c r="AE139" s="38">
        <f t="shared" si="11"/>
        <v>0</v>
      </c>
      <c r="AF139" s="38">
        <v>0</v>
      </c>
      <c r="AG139" s="23"/>
      <c r="AH139" s="23"/>
      <c r="AI139" s="23"/>
      <c r="AJ139" s="23"/>
      <c r="AK139" s="23"/>
      <c r="AL139" s="23"/>
      <c r="AM139" s="23"/>
      <c r="AN139" s="23"/>
      <c r="AO139" s="23"/>
      <c r="AP139" s="38">
        <f t="shared" si="12"/>
        <v>0</v>
      </c>
      <c r="AQ139" s="54">
        <v>1</v>
      </c>
      <c r="AR139" s="54">
        <v>0</v>
      </c>
    </row>
    <row r="140" spans="1:44" s="22" customFormat="1">
      <c r="A140" s="9" t="s">
        <v>140</v>
      </c>
      <c r="B140" s="17">
        <v>15279</v>
      </c>
      <c r="C140" s="9" t="s">
        <v>155</v>
      </c>
      <c r="D140" s="9" t="s">
        <v>168</v>
      </c>
      <c r="E140" s="30">
        <v>41715</v>
      </c>
      <c r="F140" s="9" t="s">
        <v>303</v>
      </c>
      <c r="G140" s="9" t="s">
        <v>486</v>
      </c>
      <c r="H140" s="23"/>
      <c r="I140" s="23"/>
      <c r="J140" s="9" t="s">
        <v>487</v>
      </c>
      <c r="K140" s="9" t="s">
        <v>572</v>
      </c>
      <c r="L140" s="23"/>
      <c r="M140" s="23"/>
      <c r="N140" s="9" t="s">
        <v>744</v>
      </c>
      <c r="O140" s="9" t="s">
        <v>901</v>
      </c>
      <c r="P140" s="23"/>
      <c r="Q140" s="23"/>
      <c r="R140" s="9"/>
      <c r="S140" s="9">
        <v>1</v>
      </c>
      <c r="T140" s="9">
        <v>0</v>
      </c>
      <c r="U140" s="9">
        <v>1</v>
      </c>
      <c r="V140" s="11"/>
      <c r="W140" s="11"/>
      <c r="X140" s="47">
        <f t="shared" si="9"/>
        <v>0</v>
      </c>
      <c r="Y140" s="9" t="s">
        <v>954</v>
      </c>
      <c r="Z140" s="9">
        <v>7.71</v>
      </c>
      <c r="AA140" s="45">
        <v>41</v>
      </c>
      <c r="AB140" s="9" t="s">
        <v>12</v>
      </c>
      <c r="AC140" s="39">
        <v>0.3</v>
      </c>
      <c r="AD140" s="38">
        <f t="shared" si="10"/>
        <v>5.59</v>
      </c>
      <c r="AE140" s="38">
        <f t="shared" si="11"/>
        <v>0</v>
      </c>
      <c r="AF140" s="38">
        <v>5.59</v>
      </c>
      <c r="AG140" s="23"/>
      <c r="AH140" s="23"/>
      <c r="AI140" s="23"/>
      <c r="AJ140" s="23"/>
      <c r="AK140" s="23"/>
      <c r="AL140" s="23"/>
      <c r="AM140" s="23"/>
      <c r="AN140" s="23"/>
      <c r="AO140" s="23"/>
      <c r="AP140" s="38">
        <f t="shared" si="12"/>
        <v>5.59</v>
      </c>
      <c r="AQ140" s="54">
        <v>1</v>
      </c>
      <c r="AR140" s="54">
        <v>7.99</v>
      </c>
    </row>
    <row r="141" spans="1:44" s="22" customFormat="1">
      <c r="A141" s="9" t="s">
        <v>140</v>
      </c>
      <c r="B141" s="17">
        <v>15286</v>
      </c>
      <c r="C141" s="9" t="s">
        <v>143</v>
      </c>
      <c r="D141" s="9" t="s">
        <v>159</v>
      </c>
      <c r="E141" s="30">
        <v>41716</v>
      </c>
      <c r="F141" s="9" t="s">
        <v>304</v>
      </c>
      <c r="G141" s="9" t="s">
        <v>485</v>
      </c>
      <c r="H141" s="23"/>
      <c r="I141" s="23"/>
      <c r="J141" s="9" t="s">
        <v>487</v>
      </c>
      <c r="K141" s="9" t="s">
        <v>560</v>
      </c>
      <c r="L141" s="23"/>
      <c r="M141" s="23"/>
      <c r="N141" s="9" t="s">
        <v>733</v>
      </c>
      <c r="O141" s="9" t="s">
        <v>894</v>
      </c>
      <c r="P141" s="23"/>
      <c r="Q141" s="23"/>
      <c r="R141" s="9"/>
      <c r="S141" s="9">
        <v>1</v>
      </c>
      <c r="T141" s="9">
        <v>0</v>
      </c>
      <c r="U141" s="9">
        <v>1</v>
      </c>
      <c r="V141" s="11"/>
      <c r="W141" s="11"/>
      <c r="X141" s="47">
        <f t="shared" si="9"/>
        <v>0</v>
      </c>
      <c r="Y141" s="9" t="s">
        <v>954</v>
      </c>
      <c r="Z141" s="9">
        <v>0</v>
      </c>
      <c r="AA141" s="45">
        <v>41</v>
      </c>
      <c r="AB141" s="9" t="s">
        <v>12</v>
      </c>
      <c r="AC141" s="39">
        <v>0.3</v>
      </c>
      <c r="AD141" s="38">
        <f t="shared" si="10"/>
        <v>0</v>
      </c>
      <c r="AE141" s="38">
        <f t="shared" si="11"/>
        <v>0</v>
      </c>
      <c r="AF141" s="38">
        <v>0</v>
      </c>
      <c r="AG141" s="23"/>
      <c r="AH141" s="23"/>
      <c r="AI141" s="23"/>
      <c r="AJ141" s="23"/>
      <c r="AK141" s="23"/>
      <c r="AL141" s="23"/>
      <c r="AM141" s="23"/>
      <c r="AN141" s="23"/>
      <c r="AO141" s="23"/>
      <c r="AP141" s="38">
        <f t="shared" si="12"/>
        <v>0</v>
      </c>
      <c r="AQ141" s="54">
        <v>1</v>
      </c>
      <c r="AR141" s="54">
        <v>0</v>
      </c>
    </row>
    <row r="142" spans="1:44" s="22" customFormat="1">
      <c r="A142" s="9" t="s">
        <v>140</v>
      </c>
      <c r="B142" s="17">
        <v>15537</v>
      </c>
      <c r="C142" s="9" t="s">
        <v>146</v>
      </c>
      <c r="D142" s="9" t="s">
        <v>161</v>
      </c>
      <c r="E142" s="30">
        <v>41708</v>
      </c>
      <c r="F142" s="9" t="s">
        <v>305</v>
      </c>
      <c r="G142" s="9" t="s">
        <v>485</v>
      </c>
      <c r="H142" s="23"/>
      <c r="I142" s="23"/>
      <c r="J142" s="9" t="s">
        <v>487</v>
      </c>
      <c r="K142" s="9" t="s">
        <v>573</v>
      </c>
      <c r="L142" s="23"/>
      <c r="M142" s="23"/>
      <c r="N142" s="9" t="s">
        <v>745</v>
      </c>
      <c r="O142" s="9" t="s">
        <v>902</v>
      </c>
      <c r="P142" s="23"/>
      <c r="Q142" s="23"/>
      <c r="R142" s="9"/>
      <c r="S142" s="9">
        <v>1</v>
      </c>
      <c r="T142" s="9">
        <v>0</v>
      </c>
      <c r="U142" s="9">
        <v>1</v>
      </c>
      <c r="V142" s="11"/>
      <c r="W142" s="11"/>
      <c r="X142" s="47">
        <f t="shared" si="9"/>
        <v>0</v>
      </c>
      <c r="Y142" s="9" t="s">
        <v>954</v>
      </c>
      <c r="Z142" s="9">
        <v>9.99</v>
      </c>
      <c r="AA142" s="45">
        <v>41</v>
      </c>
      <c r="AB142" s="9" t="s">
        <v>12</v>
      </c>
      <c r="AC142" s="39">
        <v>0.3</v>
      </c>
      <c r="AD142" s="38">
        <f t="shared" si="10"/>
        <v>6.99</v>
      </c>
      <c r="AE142" s="38">
        <f t="shared" si="11"/>
        <v>0</v>
      </c>
      <c r="AF142" s="38">
        <v>6.99</v>
      </c>
      <c r="AG142" s="23"/>
      <c r="AH142" s="23"/>
      <c r="AI142" s="23"/>
      <c r="AJ142" s="23"/>
      <c r="AK142" s="23"/>
      <c r="AL142" s="23"/>
      <c r="AM142" s="23"/>
      <c r="AN142" s="23"/>
      <c r="AO142" s="23"/>
      <c r="AP142" s="38">
        <f t="shared" si="12"/>
        <v>6.99</v>
      </c>
      <c r="AQ142" s="54">
        <v>1</v>
      </c>
      <c r="AR142" s="54">
        <v>9.99</v>
      </c>
    </row>
    <row r="143" spans="1:44" s="22" customFormat="1">
      <c r="A143" s="9" t="s">
        <v>140</v>
      </c>
      <c r="B143" s="17">
        <v>15616</v>
      </c>
      <c r="C143" s="9" t="s">
        <v>147</v>
      </c>
      <c r="D143" s="9" t="s">
        <v>159</v>
      </c>
      <c r="E143" s="30">
        <v>41703</v>
      </c>
      <c r="F143" s="9" t="s">
        <v>306</v>
      </c>
      <c r="G143" s="9" t="s">
        <v>485</v>
      </c>
      <c r="H143" s="23"/>
      <c r="I143" s="23"/>
      <c r="J143" s="9" t="s">
        <v>487</v>
      </c>
      <c r="K143" s="9" t="s">
        <v>574</v>
      </c>
      <c r="L143" s="23"/>
      <c r="M143" s="23"/>
      <c r="N143" s="9" t="s">
        <v>746</v>
      </c>
      <c r="O143" s="9" t="s">
        <v>903</v>
      </c>
      <c r="P143" s="23"/>
      <c r="Q143" s="23"/>
      <c r="R143" s="9"/>
      <c r="S143" s="9">
        <v>1</v>
      </c>
      <c r="T143" s="9">
        <v>0</v>
      </c>
      <c r="U143" s="9">
        <v>1</v>
      </c>
      <c r="V143" s="11"/>
      <c r="W143" s="11"/>
      <c r="X143" s="47">
        <f t="shared" si="9"/>
        <v>0</v>
      </c>
      <c r="Y143" s="9" t="s">
        <v>954</v>
      </c>
      <c r="Z143" s="9">
        <v>33.590000000000003</v>
      </c>
      <c r="AA143" s="45">
        <v>41</v>
      </c>
      <c r="AB143" s="9" t="s">
        <v>12</v>
      </c>
      <c r="AC143" s="39">
        <v>0.3</v>
      </c>
      <c r="AD143" s="38">
        <f t="shared" si="10"/>
        <v>24.36</v>
      </c>
      <c r="AE143" s="38">
        <f t="shared" si="11"/>
        <v>0</v>
      </c>
      <c r="AF143" s="38">
        <v>24.36</v>
      </c>
      <c r="AG143" s="23"/>
      <c r="AH143" s="23"/>
      <c r="AI143" s="23"/>
      <c r="AJ143" s="23"/>
      <c r="AK143" s="23"/>
      <c r="AL143" s="23"/>
      <c r="AM143" s="23"/>
      <c r="AN143" s="23"/>
      <c r="AO143" s="23"/>
      <c r="AP143" s="38">
        <f t="shared" si="12"/>
        <v>24.36</v>
      </c>
      <c r="AQ143" s="54">
        <v>1</v>
      </c>
      <c r="AR143" s="54">
        <v>34.81</v>
      </c>
    </row>
    <row r="144" spans="1:44" s="22" customFormat="1">
      <c r="A144" s="9" t="s">
        <v>140</v>
      </c>
      <c r="B144" s="17">
        <v>15808</v>
      </c>
      <c r="C144" s="9" t="s">
        <v>149</v>
      </c>
      <c r="D144" s="9" t="s">
        <v>163</v>
      </c>
      <c r="E144" s="30">
        <v>41715</v>
      </c>
      <c r="F144" s="9" t="s">
        <v>307</v>
      </c>
      <c r="G144" s="9" t="s">
        <v>485</v>
      </c>
      <c r="H144" s="23"/>
      <c r="I144" s="23"/>
      <c r="J144" s="9" t="s">
        <v>487</v>
      </c>
      <c r="K144" s="9" t="s">
        <v>575</v>
      </c>
      <c r="L144" s="23"/>
      <c r="M144" s="23"/>
      <c r="N144" s="9" t="s">
        <v>747</v>
      </c>
      <c r="O144" s="9" t="s">
        <v>872</v>
      </c>
      <c r="P144" s="23"/>
      <c r="Q144" s="23"/>
      <c r="R144" s="9"/>
      <c r="S144" s="9">
        <v>1</v>
      </c>
      <c r="T144" s="9">
        <v>0</v>
      </c>
      <c r="U144" s="9">
        <v>1</v>
      </c>
      <c r="V144" s="11"/>
      <c r="W144" s="11"/>
      <c r="X144" s="47">
        <f t="shared" si="9"/>
        <v>0</v>
      </c>
      <c r="Y144" s="9" t="s">
        <v>954</v>
      </c>
      <c r="Z144" s="9">
        <v>7.71</v>
      </c>
      <c r="AA144" s="45">
        <v>41</v>
      </c>
      <c r="AB144" s="9" t="s">
        <v>12</v>
      </c>
      <c r="AC144" s="39">
        <v>0.3</v>
      </c>
      <c r="AD144" s="38">
        <f t="shared" si="10"/>
        <v>5.59</v>
      </c>
      <c r="AE144" s="38">
        <f t="shared" si="11"/>
        <v>0</v>
      </c>
      <c r="AF144" s="38">
        <v>5.59</v>
      </c>
      <c r="AG144" s="23"/>
      <c r="AH144" s="23"/>
      <c r="AI144" s="23"/>
      <c r="AJ144" s="23"/>
      <c r="AK144" s="23"/>
      <c r="AL144" s="23"/>
      <c r="AM144" s="23"/>
      <c r="AN144" s="23"/>
      <c r="AO144" s="23"/>
      <c r="AP144" s="38">
        <f t="shared" si="12"/>
        <v>5.59</v>
      </c>
      <c r="AQ144" s="54">
        <v>1</v>
      </c>
      <c r="AR144" s="54">
        <v>7.99</v>
      </c>
    </row>
    <row r="145" spans="1:44" s="22" customFormat="1">
      <c r="A145" s="9" t="s">
        <v>140</v>
      </c>
      <c r="B145" s="17">
        <v>15825</v>
      </c>
      <c r="C145" s="9" t="s">
        <v>149</v>
      </c>
      <c r="D145" s="9" t="s">
        <v>163</v>
      </c>
      <c r="E145" s="30">
        <v>41703</v>
      </c>
      <c r="F145" s="9" t="s">
        <v>308</v>
      </c>
      <c r="G145" s="9" t="s">
        <v>485</v>
      </c>
      <c r="H145" s="23"/>
      <c r="I145" s="23"/>
      <c r="J145" s="9" t="s">
        <v>487</v>
      </c>
      <c r="K145" s="9" t="s">
        <v>511</v>
      </c>
      <c r="L145" s="23"/>
      <c r="M145" s="23"/>
      <c r="N145" s="9" t="s">
        <v>684</v>
      </c>
      <c r="O145" s="9" t="s">
        <v>853</v>
      </c>
      <c r="P145" s="23"/>
      <c r="Q145" s="23"/>
      <c r="R145" s="9"/>
      <c r="S145" s="9">
        <v>1</v>
      </c>
      <c r="T145" s="9">
        <v>0</v>
      </c>
      <c r="U145" s="9">
        <v>1</v>
      </c>
      <c r="V145" s="11"/>
      <c r="W145" s="11"/>
      <c r="X145" s="47">
        <f t="shared" si="9"/>
        <v>0</v>
      </c>
      <c r="Y145" s="9" t="s">
        <v>954</v>
      </c>
      <c r="Z145" s="9">
        <v>9.99</v>
      </c>
      <c r="AA145" s="45">
        <v>41</v>
      </c>
      <c r="AB145" s="9" t="s">
        <v>12</v>
      </c>
      <c r="AC145" s="39">
        <v>0.3</v>
      </c>
      <c r="AD145" s="38">
        <f t="shared" si="10"/>
        <v>6.99</v>
      </c>
      <c r="AE145" s="38">
        <f t="shared" si="11"/>
        <v>0</v>
      </c>
      <c r="AF145" s="38">
        <v>6.99</v>
      </c>
      <c r="AG145" s="23"/>
      <c r="AH145" s="23"/>
      <c r="AI145" s="23"/>
      <c r="AJ145" s="23"/>
      <c r="AK145" s="23"/>
      <c r="AL145" s="23"/>
      <c r="AM145" s="23"/>
      <c r="AN145" s="23"/>
      <c r="AO145" s="23"/>
      <c r="AP145" s="38">
        <f t="shared" si="12"/>
        <v>6.99</v>
      </c>
      <c r="AQ145" s="54">
        <v>1</v>
      </c>
      <c r="AR145" s="54">
        <v>9.99</v>
      </c>
    </row>
    <row r="146" spans="1:44" s="22" customFormat="1">
      <c r="A146" s="9" t="s">
        <v>140</v>
      </c>
      <c r="B146" s="17">
        <v>15848</v>
      </c>
      <c r="C146" s="9" t="s">
        <v>148</v>
      </c>
      <c r="D146" s="9" t="s">
        <v>162</v>
      </c>
      <c r="E146" s="30">
        <v>41710</v>
      </c>
      <c r="F146" s="9" t="s">
        <v>309</v>
      </c>
      <c r="G146" s="9" t="s">
        <v>485</v>
      </c>
      <c r="H146" s="23"/>
      <c r="I146" s="23"/>
      <c r="J146" s="9" t="s">
        <v>487</v>
      </c>
      <c r="K146" s="9" t="s">
        <v>497</v>
      </c>
      <c r="L146" s="23"/>
      <c r="M146" s="23"/>
      <c r="N146" s="9" t="s">
        <v>670</v>
      </c>
      <c r="O146" s="9" t="s">
        <v>839</v>
      </c>
      <c r="P146" s="23"/>
      <c r="Q146" s="23"/>
      <c r="R146" s="9"/>
      <c r="S146" s="9">
        <v>1</v>
      </c>
      <c r="T146" s="9">
        <v>0</v>
      </c>
      <c r="U146" s="9">
        <v>1</v>
      </c>
      <c r="V146" s="11"/>
      <c r="W146" s="11"/>
      <c r="X146" s="47">
        <f t="shared" si="9"/>
        <v>0</v>
      </c>
      <c r="Y146" s="9" t="s">
        <v>954</v>
      </c>
      <c r="Z146" s="9">
        <v>0</v>
      </c>
      <c r="AA146" s="45">
        <v>41</v>
      </c>
      <c r="AB146" s="9" t="s">
        <v>12</v>
      </c>
      <c r="AC146" s="39">
        <v>0.3</v>
      </c>
      <c r="AD146" s="38">
        <f t="shared" si="10"/>
        <v>0</v>
      </c>
      <c r="AE146" s="38">
        <f t="shared" si="11"/>
        <v>0</v>
      </c>
      <c r="AF146" s="38">
        <v>0</v>
      </c>
      <c r="AG146" s="23"/>
      <c r="AH146" s="23"/>
      <c r="AI146" s="23"/>
      <c r="AJ146" s="23"/>
      <c r="AK146" s="23"/>
      <c r="AL146" s="23"/>
      <c r="AM146" s="23"/>
      <c r="AN146" s="23"/>
      <c r="AO146" s="23"/>
      <c r="AP146" s="38">
        <f t="shared" si="12"/>
        <v>0</v>
      </c>
      <c r="AQ146" s="54">
        <v>1</v>
      </c>
      <c r="AR146" s="54">
        <v>0</v>
      </c>
    </row>
    <row r="147" spans="1:44" s="22" customFormat="1">
      <c r="A147" s="9" t="s">
        <v>140</v>
      </c>
      <c r="B147" s="17">
        <v>15861</v>
      </c>
      <c r="C147" s="9" t="s">
        <v>149</v>
      </c>
      <c r="D147" s="9" t="s">
        <v>163</v>
      </c>
      <c r="E147" s="30">
        <v>41729</v>
      </c>
      <c r="F147" s="9" t="s">
        <v>310</v>
      </c>
      <c r="G147" s="9" t="s">
        <v>485</v>
      </c>
      <c r="H147" s="23"/>
      <c r="I147" s="23"/>
      <c r="J147" s="9" t="s">
        <v>487</v>
      </c>
      <c r="K147" s="9" t="s">
        <v>576</v>
      </c>
      <c r="L147" s="23"/>
      <c r="M147" s="23"/>
      <c r="N147" s="9" t="s">
        <v>748</v>
      </c>
      <c r="O147" s="9" t="s">
        <v>888</v>
      </c>
      <c r="P147" s="23"/>
      <c r="Q147" s="23"/>
      <c r="R147" s="9"/>
      <c r="S147" s="9">
        <v>1</v>
      </c>
      <c r="T147" s="9">
        <v>0</v>
      </c>
      <c r="U147" s="9">
        <v>1</v>
      </c>
      <c r="V147" s="11"/>
      <c r="W147" s="11"/>
      <c r="X147" s="47">
        <f t="shared" si="9"/>
        <v>0</v>
      </c>
      <c r="Y147" s="9" t="s">
        <v>954</v>
      </c>
      <c r="Z147" s="9">
        <v>9.64</v>
      </c>
      <c r="AA147" s="45">
        <v>41</v>
      </c>
      <c r="AB147" s="9" t="s">
        <v>12</v>
      </c>
      <c r="AC147" s="39">
        <v>0.3</v>
      </c>
      <c r="AD147" s="38">
        <f t="shared" si="10"/>
        <v>6.99</v>
      </c>
      <c r="AE147" s="38">
        <f t="shared" si="11"/>
        <v>0</v>
      </c>
      <c r="AF147" s="38">
        <v>6.99</v>
      </c>
      <c r="AG147" s="23"/>
      <c r="AH147" s="23"/>
      <c r="AI147" s="23"/>
      <c r="AJ147" s="23"/>
      <c r="AK147" s="23"/>
      <c r="AL147" s="23"/>
      <c r="AM147" s="23"/>
      <c r="AN147" s="23"/>
      <c r="AO147" s="23"/>
      <c r="AP147" s="38">
        <f t="shared" si="12"/>
        <v>6.99</v>
      </c>
      <c r="AQ147" s="54">
        <v>1</v>
      </c>
      <c r="AR147" s="54">
        <v>9.99</v>
      </c>
    </row>
    <row r="148" spans="1:44" s="22" customFormat="1">
      <c r="A148" s="9" t="s">
        <v>140</v>
      </c>
      <c r="B148" s="17">
        <v>15869</v>
      </c>
      <c r="C148" s="9" t="s">
        <v>148</v>
      </c>
      <c r="D148" s="9" t="s">
        <v>162</v>
      </c>
      <c r="E148" s="30">
        <v>41729</v>
      </c>
      <c r="F148" s="9" t="s">
        <v>311</v>
      </c>
      <c r="G148" s="9" t="s">
        <v>485</v>
      </c>
      <c r="H148" s="23"/>
      <c r="I148" s="23"/>
      <c r="J148" s="9" t="s">
        <v>487</v>
      </c>
      <c r="K148" s="9" t="s">
        <v>541</v>
      </c>
      <c r="L148" s="23"/>
      <c r="M148" s="23"/>
      <c r="N148" s="9" t="s">
        <v>714</v>
      </c>
      <c r="O148" s="9" t="s">
        <v>879</v>
      </c>
      <c r="P148" s="23"/>
      <c r="Q148" s="23"/>
      <c r="R148" s="9"/>
      <c r="S148" s="9">
        <v>1</v>
      </c>
      <c r="T148" s="9">
        <v>0</v>
      </c>
      <c r="U148" s="9">
        <v>1</v>
      </c>
      <c r="V148" s="11"/>
      <c r="W148" s="11"/>
      <c r="X148" s="47">
        <f t="shared" si="9"/>
        <v>0</v>
      </c>
      <c r="Y148" s="9" t="s">
        <v>954</v>
      </c>
      <c r="Z148" s="9">
        <v>0</v>
      </c>
      <c r="AA148" s="45">
        <v>41</v>
      </c>
      <c r="AB148" s="9" t="s">
        <v>12</v>
      </c>
      <c r="AC148" s="39">
        <v>0.3</v>
      </c>
      <c r="AD148" s="38">
        <f t="shared" si="10"/>
        <v>0</v>
      </c>
      <c r="AE148" s="38">
        <f t="shared" si="11"/>
        <v>0</v>
      </c>
      <c r="AF148" s="38">
        <v>0</v>
      </c>
      <c r="AG148" s="23"/>
      <c r="AH148" s="23"/>
      <c r="AI148" s="23"/>
      <c r="AJ148" s="23"/>
      <c r="AK148" s="23"/>
      <c r="AL148" s="23"/>
      <c r="AM148" s="23"/>
      <c r="AN148" s="23"/>
      <c r="AO148" s="23"/>
      <c r="AP148" s="38">
        <f t="shared" si="12"/>
        <v>0</v>
      </c>
      <c r="AQ148" s="54">
        <v>1</v>
      </c>
      <c r="AR148" s="54">
        <v>0</v>
      </c>
    </row>
    <row r="149" spans="1:44" s="22" customFormat="1">
      <c r="A149" s="9" t="s">
        <v>140</v>
      </c>
      <c r="B149" s="17">
        <v>16124</v>
      </c>
      <c r="C149" s="9" t="s">
        <v>149</v>
      </c>
      <c r="D149" s="9" t="s">
        <v>163</v>
      </c>
      <c r="E149" s="30">
        <v>41716</v>
      </c>
      <c r="F149" s="9" t="s">
        <v>312</v>
      </c>
      <c r="G149" s="9" t="s">
        <v>485</v>
      </c>
      <c r="H149" s="23"/>
      <c r="I149" s="23"/>
      <c r="J149" s="9" t="s">
        <v>487</v>
      </c>
      <c r="K149" s="9" t="s">
        <v>563</v>
      </c>
      <c r="L149" s="23"/>
      <c r="M149" s="23"/>
      <c r="N149" s="9" t="s">
        <v>736</v>
      </c>
      <c r="O149" s="9" t="s">
        <v>858</v>
      </c>
      <c r="P149" s="23"/>
      <c r="Q149" s="23"/>
      <c r="R149" s="9"/>
      <c r="S149" s="9">
        <v>1</v>
      </c>
      <c r="T149" s="9">
        <v>0</v>
      </c>
      <c r="U149" s="9">
        <v>1</v>
      </c>
      <c r="V149" s="11"/>
      <c r="W149" s="11"/>
      <c r="X149" s="47">
        <f t="shared" si="9"/>
        <v>0</v>
      </c>
      <c r="Y149" s="9" t="s">
        <v>954</v>
      </c>
      <c r="Z149" s="9">
        <v>9.64</v>
      </c>
      <c r="AA149" s="45">
        <v>41</v>
      </c>
      <c r="AB149" s="9" t="s">
        <v>12</v>
      </c>
      <c r="AC149" s="39">
        <v>0.3</v>
      </c>
      <c r="AD149" s="38">
        <f t="shared" si="10"/>
        <v>6.99</v>
      </c>
      <c r="AE149" s="38">
        <f t="shared" si="11"/>
        <v>0</v>
      </c>
      <c r="AF149" s="38">
        <v>6.99</v>
      </c>
      <c r="AG149" s="23"/>
      <c r="AH149" s="23"/>
      <c r="AI149" s="23"/>
      <c r="AJ149" s="23"/>
      <c r="AK149" s="23"/>
      <c r="AL149" s="23"/>
      <c r="AM149" s="23"/>
      <c r="AN149" s="23"/>
      <c r="AO149" s="23"/>
      <c r="AP149" s="38">
        <f t="shared" si="12"/>
        <v>6.99</v>
      </c>
      <c r="AQ149" s="54">
        <v>1</v>
      </c>
      <c r="AR149" s="54">
        <v>9.99</v>
      </c>
    </row>
    <row r="150" spans="1:44" s="22" customFormat="1">
      <c r="A150" s="9" t="s">
        <v>140</v>
      </c>
      <c r="B150" s="17">
        <v>16139</v>
      </c>
      <c r="C150" s="9" t="s">
        <v>142</v>
      </c>
      <c r="D150" s="9" t="s">
        <v>158</v>
      </c>
      <c r="E150" s="30">
        <v>41722</v>
      </c>
      <c r="F150" s="9" t="s">
        <v>313</v>
      </c>
      <c r="G150" s="9" t="s">
        <v>485</v>
      </c>
      <c r="H150" s="23"/>
      <c r="I150" s="23"/>
      <c r="J150" s="9" t="s">
        <v>487</v>
      </c>
      <c r="K150" s="9" t="s">
        <v>577</v>
      </c>
      <c r="L150" s="23"/>
      <c r="M150" s="23"/>
      <c r="N150" s="9" t="s">
        <v>749</v>
      </c>
      <c r="O150" s="9" t="s">
        <v>904</v>
      </c>
      <c r="P150" s="23"/>
      <c r="Q150" s="23"/>
      <c r="R150" s="9"/>
      <c r="S150" s="9">
        <v>1</v>
      </c>
      <c r="T150" s="9">
        <v>0</v>
      </c>
      <c r="U150" s="9">
        <v>1</v>
      </c>
      <c r="V150" s="11"/>
      <c r="W150" s="11"/>
      <c r="X150" s="47">
        <f t="shared" si="9"/>
        <v>0</v>
      </c>
      <c r="Y150" s="9" t="s">
        <v>954</v>
      </c>
      <c r="Z150" s="9">
        <v>8.67</v>
      </c>
      <c r="AA150" s="45">
        <v>41</v>
      </c>
      <c r="AB150" s="9" t="s">
        <v>12</v>
      </c>
      <c r="AC150" s="39">
        <v>0.3</v>
      </c>
      <c r="AD150" s="38">
        <f t="shared" si="10"/>
        <v>6.29</v>
      </c>
      <c r="AE150" s="38">
        <f t="shared" si="11"/>
        <v>0</v>
      </c>
      <c r="AF150" s="38">
        <v>6.29</v>
      </c>
      <c r="AG150" s="23"/>
      <c r="AH150" s="23"/>
      <c r="AI150" s="23"/>
      <c r="AJ150" s="23"/>
      <c r="AK150" s="23"/>
      <c r="AL150" s="23"/>
      <c r="AM150" s="23"/>
      <c r="AN150" s="23"/>
      <c r="AO150" s="23"/>
      <c r="AP150" s="38">
        <f t="shared" si="12"/>
        <v>6.29</v>
      </c>
      <c r="AQ150" s="54">
        <v>1</v>
      </c>
      <c r="AR150" s="54">
        <v>8.99</v>
      </c>
    </row>
    <row r="151" spans="1:44" s="22" customFormat="1">
      <c r="A151" s="9" t="s">
        <v>140</v>
      </c>
      <c r="B151" s="17">
        <v>16384</v>
      </c>
      <c r="C151" s="9" t="s">
        <v>143</v>
      </c>
      <c r="D151" s="9" t="s">
        <v>159</v>
      </c>
      <c r="E151" s="30">
        <v>41705</v>
      </c>
      <c r="F151" s="9" t="s">
        <v>314</v>
      </c>
      <c r="G151" s="9" t="s">
        <v>485</v>
      </c>
      <c r="H151" s="23"/>
      <c r="I151" s="23"/>
      <c r="J151" s="9" t="s">
        <v>487</v>
      </c>
      <c r="K151" s="9" t="s">
        <v>490</v>
      </c>
      <c r="L151" s="23"/>
      <c r="M151" s="23"/>
      <c r="N151" s="9" t="s">
        <v>663</v>
      </c>
      <c r="O151" s="9" t="s">
        <v>832</v>
      </c>
      <c r="P151" s="23"/>
      <c r="Q151" s="23"/>
      <c r="R151" s="9"/>
      <c r="S151" s="9">
        <v>1</v>
      </c>
      <c r="T151" s="9">
        <v>0</v>
      </c>
      <c r="U151" s="9">
        <v>1</v>
      </c>
      <c r="V151" s="11"/>
      <c r="W151" s="11"/>
      <c r="X151" s="47">
        <f t="shared" si="9"/>
        <v>0</v>
      </c>
      <c r="Y151" s="9" t="s">
        <v>954</v>
      </c>
      <c r="Z151" s="9">
        <v>0</v>
      </c>
      <c r="AA151" s="45">
        <v>41</v>
      </c>
      <c r="AB151" s="9" t="s">
        <v>12</v>
      </c>
      <c r="AC151" s="39">
        <v>0.3</v>
      </c>
      <c r="AD151" s="38">
        <f t="shared" si="10"/>
        <v>0</v>
      </c>
      <c r="AE151" s="38">
        <f t="shared" si="11"/>
        <v>0</v>
      </c>
      <c r="AF151" s="38">
        <v>0</v>
      </c>
      <c r="AG151" s="23"/>
      <c r="AH151" s="23"/>
      <c r="AI151" s="23"/>
      <c r="AJ151" s="23"/>
      <c r="AK151" s="23"/>
      <c r="AL151" s="23"/>
      <c r="AM151" s="23"/>
      <c r="AN151" s="23"/>
      <c r="AO151" s="23"/>
      <c r="AP151" s="38">
        <f t="shared" si="12"/>
        <v>0</v>
      </c>
      <c r="AQ151" s="54">
        <v>1</v>
      </c>
      <c r="AR151" s="54">
        <v>0</v>
      </c>
    </row>
    <row r="152" spans="1:44" s="22" customFormat="1">
      <c r="A152" s="9" t="s">
        <v>140</v>
      </c>
      <c r="B152" s="17">
        <v>16387</v>
      </c>
      <c r="C152" s="9" t="s">
        <v>143</v>
      </c>
      <c r="D152" s="9" t="s">
        <v>159</v>
      </c>
      <c r="E152" s="30">
        <v>41708</v>
      </c>
      <c r="F152" s="9" t="s">
        <v>315</v>
      </c>
      <c r="G152" s="9" t="s">
        <v>485</v>
      </c>
      <c r="H152" s="23"/>
      <c r="I152" s="23"/>
      <c r="J152" s="9" t="s">
        <v>487</v>
      </c>
      <c r="K152" s="9" t="s">
        <v>562</v>
      </c>
      <c r="L152" s="23"/>
      <c r="M152" s="23"/>
      <c r="N152" s="9" t="s">
        <v>735</v>
      </c>
      <c r="O152" s="9" t="s">
        <v>895</v>
      </c>
      <c r="P152" s="23"/>
      <c r="Q152" s="23"/>
      <c r="R152" s="9"/>
      <c r="S152" s="9">
        <v>1</v>
      </c>
      <c r="T152" s="9">
        <v>0</v>
      </c>
      <c r="U152" s="9">
        <v>1</v>
      </c>
      <c r="V152" s="11"/>
      <c r="W152" s="11"/>
      <c r="X152" s="47">
        <f t="shared" si="9"/>
        <v>0</v>
      </c>
      <c r="Y152" s="9" t="s">
        <v>954</v>
      </c>
      <c r="Z152" s="9">
        <v>14.99</v>
      </c>
      <c r="AA152" s="45">
        <v>41</v>
      </c>
      <c r="AB152" s="9" t="s">
        <v>12</v>
      </c>
      <c r="AC152" s="39">
        <v>0.3</v>
      </c>
      <c r="AD152" s="38">
        <f t="shared" si="10"/>
        <v>10.49</v>
      </c>
      <c r="AE152" s="38">
        <f t="shared" si="11"/>
        <v>0</v>
      </c>
      <c r="AF152" s="38">
        <v>10.49</v>
      </c>
      <c r="AG152" s="23"/>
      <c r="AH152" s="23"/>
      <c r="AI152" s="23"/>
      <c r="AJ152" s="23"/>
      <c r="AK152" s="23"/>
      <c r="AL152" s="23"/>
      <c r="AM152" s="23"/>
      <c r="AN152" s="23"/>
      <c r="AO152" s="23"/>
      <c r="AP152" s="38">
        <f t="shared" si="12"/>
        <v>10.49</v>
      </c>
      <c r="AQ152" s="54">
        <v>1</v>
      </c>
      <c r="AR152" s="54">
        <v>14.99</v>
      </c>
    </row>
    <row r="153" spans="1:44" s="22" customFormat="1">
      <c r="A153" s="9" t="s">
        <v>140</v>
      </c>
      <c r="B153" s="17">
        <v>16401</v>
      </c>
      <c r="C153" s="9" t="s">
        <v>148</v>
      </c>
      <c r="D153" s="9" t="s">
        <v>162</v>
      </c>
      <c r="E153" s="30">
        <v>41710</v>
      </c>
      <c r="F153" s="9" t="s">
        <v>316</v>
      </c>
      <c r="G153" s="9" t="s">
        <v>485</v>
      </c>
      <c r="H153" s="23"/>
      <c r="I153" s="23"/>
      <c r="J153" s="9" t="s">
        <v>487</v>
      </c>
      <c r="K153" s="9" t="s">
        <v>498</v>
      </c>
      <c r="L153" s="23"/>
      <c r="M153" s="23"/>
      <c r="N153" s="9" t="s">
        <v>671</v>
      </c>
      <c r="O153" s="9" t="s">
        <v>840</v>
      </c>
      <c r="P153" s="23"/>
      <c r="Q153" s="23"/>
      <c r="R153" s="9"/>
      <c r="S153" s="9">
        <v>1</v>
      </c>
      <c r="T153" s="9">
        <v>0</v>
      </c>
      <c r="U153" s="9">
        <v>1</v>
      </c>
      <c r="V153" s="11"/>
      <c r="W153" s="11"/>
      <c r="X153" s="47">
        <f t="shared" si="9"/>
        <v>0</v>
      </c>
      <c r="Y153" s="9" t="s">
        <v>954</v>
      </c>
      <c r="Z153" s="9">
        <v>0</v>
      </c>
      <c r="AA153" s="45">
        <v>41</v>
      </c>
      <c r="AB153" s="9" t="s">
        <v>12</v>
      </c>
      <c r="AC153" s="39">
        <v>0.3</v>
      </c>
      <c r="AD153" s="38">
        <f t="shared" si="10"/>
        <v>0</v>
      </c>
      <c r="AE153" s="38">
        <f t="shared" si="11"/>
        <v>0</v>
      </c>
      <c r="AF153" s="38">
        <v>0</v>
      </c>
      <c r="AG153" s="23"/>
      <c r="AH153" s="23"/>
      <c r="AI153" s="23"/>
      <c r="AJ153" s="23"/>
      <c r="AK153" s="23"/>
      <c r="AL153" s="23"/>
      <c r="AM153" s="23"/>
      <c r="AN153" s="23"/>
      <c r="AO153" s="23"/>
      <c r="AP153" s="38">
        <f t="shared" si="12"/>
        <v>0</v>
      </c>
      <c r="AQ153" s="54">
        <v>1</v>
      </c>
      <c r="AR153" s="54">
        <v>0</v>
      </c>
    </row>
    <row r="154" spans="1:44" s="22" customFormat="1">
      <c r="A154" s="9" t="s">
        <v>140</v>
      </c>
      <c r="B154" s="17">
        <v>16410</v>
      </c>
      <c r="C154" s="9" t="s">
        <v>150</v>
      </c>
      <c r="D154" s="9" t="s">
        <v>164</v>
      </c>
      <c r="E154" s="30">
        <v>41715</v>
      </c>
      <c r="F154" s="9" t="s">
        <v>317</v>
      </c>
      <c r="G154" s="9" t="s">
        <v>485</v>
      </c>
      <c r="H154" s="23"/>
      <c r="I154" s="23"/>
      <c r="J154" s="9" t="s">
        <v>487</v>
      </c>
      <c r="K154" s="9" t="s">
        <v>578</v>
      </c>
      <c r="L154" s="23"/>
      <c r="M154" s="23"/>
      <c r="N154" s="9" t="s">
        <v>750</v>
      </c>
      <c r="O154" s="9" t="s">
        <v>859</v>
      </c>
      <c r="P154" s="23"/>
      <c r="Q154" s="23"/>
      <c r="R154" s="9"/>
      <c r="S154" s="9">
        <v>1</v>
      </c>
      <c r="T154" s="9">
        <v>0</v>
      </c>
      <c r="U154" s="9">
        <v>1</v>
      </c>
      <c r="V154" s="11"/>
      <c r="W154" s="11"/>
      <c r="X154" s="47">
        <f t="shared" si="9"/>
        <v>0</v>
      </c>
      <c r="Y154" s="9" t="s">
        <v>954</v>
      </c>
      <c r="Z154" s="9">
        <v>0</v>
      </c>
      <c r="AA154" s="45">
        <v>41</v>
      </c>
      <c r="AB154" s="9" t="s">
        <v>12</v>
      </c>
      <c r="AC154" s="39">
        <v>0.3</v>
      </c>
      <c r="AD154" s="38">
        <f t="shared" si="10"/>
        <v>0</v>
      </c>
      <c r="AE154" s="38">
        <f t="shared" si="11"/>
        <v>0</v>
      </c>
      <c r="AF154" s="38">
        <v>0</v>
      </c>
      <c r="AG154" s="23"/>
      <c r="AH154" s="23"/>
      <c r="AI154" s="23"/>
      <c r="AJ154" s="23"/>
      <c r="AK154" s="23"/>
      <c r="AL154" s="23"/>
      <c r="AM154" s="23"/>
      <c r="AN154" s="23"/>
      <c r="AO154" s="23"/>
      <c r="AP154" s="38">
        <f t="shared" si="12"/>
        <v>0</v>
      </c>
      <c r="AQ154" s="54">
        <v>1</v>
      </c>
      <c r="AR154" s="54">
        <v>0</v>
      </c>
    </row>
    <row r="155" spans="1:44" s="22" customFormat="1">
      <c r="A155" s="9" t="s">
        <v>140</v>
      </c>
      <c r="B155" s="17">
        <v>16430</v>
      </c>
      <c r="C155" s="9" t="s">
        <v>141</v>
      </c>
      <c r="D155" s="9" t="s">
        <v>157</v>
      </c>
      <c r="E155" s="30">
        <v>41722</v>
      </c>
      <c r="F155" s="9" t="s">
        <v>318</v>
      </c>
      <c r="G155" s="9" t="s">
        <v>485</v>
      </c>
      <c r="H155" s="23"/>
      <c r="I155" s="23"/>
      <c r="J155" s="9" t="s">
        <v>487</v>
      </c>
      <c r="K155" s="9" t="s">
        <v>507</v>
      </c>
      <c r="L155" s="23"/>
      <c r="M155" s="23"/>
      <c r="N155" s="9" t="s">
        <v>680</v>
      </c>
      <c r="O155" s="9" t="s">
        <v>849</v>
      </c>
      <c r="P155" s="23"/>
      <c r="Q155" s="23"/>
      <c r="R155" s="9"/>
      <c r="S155" s="9">
        <v>1</v>
      </c>
      <c r="T155" s="9">
        <v>0</v>
      </c>
      <c r="U155" s="9">
        <v>1</v>
      </c>
      <c r="V155" s="11"/>
      <c r="W155" s="11"/>
      <c r="X155" s="47">
        <f t="shared" si="9"/>
        <v>0</v>
      </c>
      <c r="Y155" s="9" t="s">
        <v>954</v>
      </c>
      <c r="Z155" s="9">
        <v>0</v>
      </c>
      <c r="AA155" s="45">
        <v>41</v>
      </c>
      <c r="AB155" s="9" t="s">
        <v>12</v>
      </c>
      <c r="AC155" s="39">
        <v>0.3</v>
      </c>
      <c r="AD155" s="38">
        <f t="shared" si="10"/>
        <v>0</v>
      </c>
      <c r="AE155" s="38">
        <f t="shared" si="11"/>
        <v>0</v>
      </c>
      <c r="AF155" s="38">
        <v>0</v>
      </c>
      <c r="AG155" s="23"/>
      <c r="AH155" s="23"/>
      <c r="AI155" s="23"/>
      <c r="AJ155" s="23"/>
      <c r="AK155" s="23"/>
      <c r="AL155" s="23"/>
      <c r="AM155" s="23"/>
      <c r="AN155" s="23"/>
      <c r="AO155" s="23"/>
      <c r="AP155" s="38">
        <f t="shared" si="12"/>
        <v>0</v>
      </c>
      <c r="AQ155" s="54">
        <v>1</v>
      </c>
      <c r="AR155" s="54">
        <v>0</v>
      </c>
    </row>
    <row r="156" spans="1:44" s="22" customFormat="1">
      <c r="A156" s="9" t="s">
        <v>140</v>
      </c>
      <c r="B156" s="17">
        <v>16443</v>
      </c>
      <c r="C156" s="9" t="s">
        <v>146</v>
      </c>
      <c r="D156" s="9" t="s">
        <v>161</v>
      </c>
      <c r="E156" s="30">
        <v>41729</v>
      </c>
      <c r="F156" s="9" t="s">
        <v>319</v>
      </c>
      <c r="G156" s="9" t="s">
        <v>485</v>
      </c>
      <c r="H156" s="23"/>
      <c r="I156" s="23"/>
      <c r="J156" s="9" t="s">
        <v>487</v>
      </c>
      <c r="K156" s="9" t="s">
        <v>579</v>
      </c>
      <c r="L156" s="23"/>
      <c r="M156" s="23"/>
      <c r="N156" s="9" t="s">
        <v>751</v>
      </c>
      <c r="O156" s="9" t="s">
        <v>903</v>
      </c>
      <c r="P156" s="23"/>
      <c r="Q156" s="23"/>
      <c r="R156" s="9"/>
      <c r="S156" s="9">
        <v>1</v>
      </c>
      <c r="T156" s="9">
        <v>0</v>
      </c>
      <c r="U156" s="9">
        <v>1</v>
      </c>
      <c r="V156" s="11"/>
      <c r="W156" s="11"/>
      <c r="X156" s="47">
        <f t="shared" si="9"/>
        <v>0</v>
      </c>
      <c r="Y156" s="9" t="s">
        <v>955</v>
      </c>
      <c r="Z156" s="9">
        <v>9.0400000000000009</v>
      </c>
      <c r="AA156" s="45">
        <v>41</v>
      </c>
      <c r="AB156" s="9" t="s">
        <v>12</v>
      </c>
      <c r="AC156" s="39">
        <v>0.3</v>
      </c>
      <c r="AD156" s="38">
        <f t="shared" si="10"/>
        <v>6.33</v>
      </c>
      <c r="AE156" s="38">
        <f t="shared" si="11"/>
        <v>0</v>
      </c>
      <c r="AF156" s="38">
        <v>6.33</v>
      </c>
      <c r="AG156" s="23"/>
      <c r="AH156" s="23"/>
      <c r="AI156" s="23"/>
      <c r="AJ156" s="23"/>
      <c r="AK156" s="23"/>
      <c r="AL156" s="23"/>
      <c r="AM156" s="23"/>
      <c r="AN156" s="23"/>
      <c r="AO156" s="23"/>
      <c r="AP156" s="38">
        <f t="shared" si="12"/>
        <v>6.33</v>
      </c>
      <c r="AQ156" s="54">
        <v>1.1037000000000001</v>
      </c>
      <c r="AR156" s="54">
        <v>9.0400000000000009</v>
      </c>
    </row>
    <row r="157" spans="1:44" s="22" customFormat="1">
      <c r="A157" s="9" t="s">
        <v>140</v>
      </c>
      <c r="B157" s="17">
        <v>16653</v>
      </c>
      <c r="C157" s="9" t="s">
        <v>141</v>
      </c>
      <c r="D157" s="9" t="s">
        <v>157</v>
      </c>
      <c r="E157" s="30">
        <v>41708</v>
      </c>
      <c r="F157" s="9" t="s">
        <v>320</v>
      </c>
      <c r="G157" s="9" t="s">
        <v>485</v>
      </c>
      <c r="H157" s="23"/>
      <c r="I157" s="23"/>
      <c r="J157" s="9" t="s">
        <v>487</v>
      </c>
      <c r="K157" s="9" t="s">
        <v>507</v>
      </c>
      <c r="L157" s="23"/>
      <c r="M157" s="23"/>
      <c r="N157" s="9" t="s">
        <v>680</v>
      </c>
      <c r="O157" s="9" t="s">
        <v>849</v>
      </c>
      <c r="P157" s="23"/>
      <c r="Q157" s="23"/>
      <c r="R157" s="9"/>
      <c r="S157" s="9">
        <v>1</v>
      </c>
      <c r="T157" s="9">
        <v>0</v>
      </c>
      <c r="U157" s="9">
        <v>1</v>
      </c>
      <c r="V157" s="11"/>
      <c r="W157" s="11"/>
      <c r="X157" s="47">
        <f t="shared" si="9"/>
        <v>0</v>
      </c>
      <c r="Y157" s="9" t="s">
        <v>954</v>
      </c>
      <c r="Z157" s="9">
        <v>0</v>
      </c>
      <c r="AA157" s="45">
        <v>41</v>
      </c>
      <c r="AB157" s="9" t="s">
        <v>12</v>
      </c>
      <c r="AC157" s="39">
        <v>0.3</v>
      </c>
      <c r="AD157" s="38">
        <f t="shared" si="10"/>
        <v>0</v>
      </c>
      <c r="AE157" s="38">
        <f t="shared" si="11"/>
        <v>0</v>
      </c>
      <c r="AF157" s="38">
        <v>0</v>
      </c>
      <c r="AG157" s="23"/>
      <c r="AH157" s="23"/>
      <c r="AI157" s="23"/>
      <c r="AJ157" s="23"/>
      <c r="AK157" s="23"/>
      <c r="AL157" s="23"/>
      <c r="AM157" s="23"/>
      <c r="AN157" s="23"/>
      <c r="AO157" s="23"/>
      <c r="AP157" s="38">
        <f t="shared" si="12"/>
        <v>0</v>
      </c>
      <c r="AQ157" s="54">
        <v>1</v>
      </c>
      <c r="AR157" s="54">
        <v>0</v>
      </c>
    </row>
    <row r="158" spans="1:44" s="22" customFormat="1">
      <c r="A158" s="9" t="s">
        <v>140</v>
      </c>
      <c r="B158" s="17">
        <v>17100</v>
      </c>
      <c r="C158" s="9" t="s">
        <v>148</v>
      </c>
      <c r="D158" s="9" t="s">
        <v>162</v>
      </c>
      <c r="E158" s="30">
        <v>41715</v>
      </c>
      <c r="F158" s="9" t="s">
        <v>321</v>
      </c>
      <c r="G158" s="9" t="s">
        <v>485</v>
      </c>
      <c r="H158" s="23"/>
      <c r="I158" s="23"/>
      <c r="J158" s="9" t="s">
        <v>487</v>
      </c>
      <c r="K158" s="9" t="s">
        <v>497</v>
      </c>
      <c r="L158" s="23"/>
      <c r="M158" s="23"/>
      <c r="N158" s="9" t="s">
        <v>670</v>
      </c>
      <c r="O158" s="9" t="s">
        <v>839</v>
      </c>
      <c r="P158" s="23"/>
      <c r="Q158" s="23"/>
      <c r="R158" s="9"/>
      <c r="S158" s="9">
        <v>1</v>
      </c>
      <c r="T158" s="9">
        <v>0</v>
      </c>
      <c r="U158" s="9">
        <v>1</v>
      </c>
      <c r="V158" s="11"/>
      <c r="W158" s="11"/>
      <c r="X158" s="47">
        <f t="shared" si="9"/>
        <v>0</v>
      </c>
      <c r="Y158" s="9" t="s">
        <v>954</v>
      </c>
      <c r="Z158" s="9">
        <v>0</v>
      </c>
      <c r="AA158" s="45">
        <v>41</v>
      </c>
      <c r="AB158" s="9" t="s">
        <v>12</v>
      </c>
      <c r="AC158" s="39">
        <v>0.3</v>
      </c>
      <c r="AD158" s="38">
        <f t="shared" si="10"/>
        <v>0</v>
      </c>
      <c r="AE158" s="38">
        <f t="shared" si="11"/>
        <v>0</v>
      </c>
      <c r="AF158" s="38">
        <v>0</v>
      </c>
      <c r="AG158" s="23"/>
      <c r="AH158" s="23"/>
      <c r="AI158" s="23"/>
      <c r="AJ158" s="23"/>
      <c r="AK158" s="23"/>
      <c r="AL158" s="23"/>
      <c r="AM158" s="23"/>
      <c r="AN158" s="23"/>
      <c r="AO158" s="23"/>
      <c r="AP158" s="38">
        <f t="shared" si="12"/>
        <v>0</v>
      </c>
      <c r="AQ158" s="54">
        <v>1</v>
      </c>
      <c r="AR158" s="54">
        <v>0</v>
      </c>
    </row>
    <row r="159" spans="1:44" s="22" customFormat="1">
      <c r="A159" s="9" t="s">
        <v>140</v>
      </c>
      <c r="B159" s="17">
        <v>17104</v>
      </c>
      <c r="C159" s="9" t="s">
        <v>143</v>
      </c>
      <c r="D159" s="9" t="s">
        <v>159</v>
      </c>
      <c r="E159" s="30">
        <v>41716</v>
      </c>
      <c r="F159" s="9" t="s">
        <v>322</v>
      </c>
      <c r="G159" s="9" t="s">
        <v>485</v>
      </c>
      <c r="H159" s="23"/>
      <c r="I159" s="23"/>
      <c r="J159" s="9" t="s">
        <v>487</v>
      </c>
      <c r="K159" s="9" t="s">
        <v>580</v>
      </c>
      <c r="L159" s="23"/>
      <c r="M159" s="23"/>
      <c r="N159" s="9" t="s">
        <v>752</v>
      </c>
      <c r="O159" s="9" t="s">
        <v>905</v>
      </c>
      <c r="P159" s="23"/>
      <c r="Q159" s="23"/>
      <c r="R159" s="9"/>
      <c r="S159" s="9">
        <v>1</v>
      </c>
      <c r="T159" s="9">
        <v>0</v>
      </c>
      <c r="U159" s="9">
        <v>1</v>
      </c>
      <c r="V159" s="11"/>
      <c r="W159" s="11"/>
      <c r="X159" s="47">
        <f t="shared" si="9"/>
        <v>0</v>
      </c>
      <c r="Y159" s="9" t="s">
        <v>954</v>
      </c>
      <c r="Z159" s="9">
        <v>0</v>
      </c>
      <c r="AA159" s="45">
        <v>41</v>
      </c>
      <c r="AB159" s="9" t="s">
        <v>12</v>
      </c>
      <c r="AC159" s="39">
        <v>0.3</v>
      </c>
      <c r="AD159" s="38">
        <f t="shared" si="10"/>
        <v>0</v>
      </c>
      <c r="AE159" s="38">
        <f t="shared" si="11"/>
        <v>0</v>
      </c>
      <c r="AF159" s="38">
        <v>0</v>
      </c>
      <c r="AG159" s="23"/>
      <c r="AH159" s="23"/>
      <c r="AI159" s="23"/>
      <c r="AJ159" s="23"/>
      <c r="AK159" s="23"/>
      <c r="AL159" s="23"/>
      <c r="AM159" s="23"/>
      <c r="AN159" s="23"/>
      <c r="AO159" s="23"/>
      <c r="AP159" s="38">
        <f t="shared" si="12"/>
        <v>0</v>
      </c>
      <c r="AQ159" s="54">
        <v>1</v>
      </c>
      <c r="AR159" s="54">
        <v>0</v>
      </c>
    </row>
    <row r="160" spans="1:44" s="22" customFormat="1">
      <c r="A160" s="9" t="s">
        <v>140</v>
      </c>
      <c r="B160" s="17">
        <v>17106</v>
      </c>
      <c r="C160" s="9" t="s">
        <v>143</v>
      </c>
      <c r="D160" s="9" t="s">
        <v>159</v>
      </c>
      <c r="E160" s="30">
        <v>41716</v>
      </c>
      <c r="F160" s="9" t="s">
        <v>323</v>
      </c>
      <c r="G160" s="9" t="s">
        <v>485</v>
      </c>
      <c r="H160" s="23"/>
      <c r="I160" s="23"/>
      <c r="J160" s="9" t="s">
        <v>487</v>
      </c>
      <c r="K160" s="9" t="s">
        <v>581</v>
      </c>
      <c r="L160" s="23"/>
      <c r="M160" s="23"/>
      <c r="N160" s="9" t="s">
        <v>753</v>
      </c>
      <c r="O160" s="9" t="s">
        <v>906</v>
      </c>
      <c r="P160" s="23"/>
      <c r="Q160" s="23"/>
      <c r="R160" s="9"/>
      <c r="S160" s="9">
        <v>1</v>
      </c>
      <c r="T160" s="9">
        <v>0</v>
      </c>
      <c r="U160" s="9">
        <v>1</v>
      </c>
      <c r="V160" s="11"/>
      <c r="W160" s="11"/>
      <c r="X160" s="47">
        <f t="shared" si="9"/>
        <v>0</v>
      </c>
      <c r="Y160" s="9" t="s">
        <v>954</v>
      </c>
      <c r="Z160" s="9">
        <v>0</v>
      </c>
      <c r="AA160" s="45">
        <v>41</v>
      </c>
      <c r="AB160" s="9" t="s">
        <v>12</v>
      </c>
      <c r="AC160" s="39">
        <v>0.3</v>
      </c>
      <c r="AD160" s="38">
        <f t="shared" si="10"/>
        <v>0</v>
      </c>
      <c r="AE160" s="38">
        <f t="shared" si="11"/>
        <v>0</v>
      </c>
      <c r="AF160" s="38">
        <v>0</v>
      </c>
      <c r="AG160" s="23"/>
      <c r="AH160" s="23"/>
      <c r="AI160" s="23"/>
      <c r="AJ160" s="23"/>
      <c r="AK160" s="23"/>
      <c r="AL160" s="23"/>
      <c r="AM160" s="23"/>
      <c r="AN160" s="23"/>
      <c r="AO160" s="23"/>
      <c r="AP160" s="38">
        <f t="shared" si="12"/>
        <v>0</v>
      </c>
      <c r="AQ160" s="54">
        <v>1</v>
      </c>
      <c r="AR160" s="54">
        <v>0</v>
      </c>
    </row>
    <row r="161" spans="1:44" s="22" customFormat="1">
      <c r="A161" s="9" t="s">
        <v>140</v>
      </c>
      <c r="B161" s="17">
        <v>17120</v>
      </c>
      <c r="C161" s="9" t="s">
        <v>145</v>
      </c>
      <c r="D161" s="9" t="s">
        <v>159</v>
      </c>
      <c r="E161" s="30">
        <v>41701</v>
      </c>
      <c r="F161" s="9" t="s">
        <v>324</v>
      </c>
      <c r="G161" s="9" t="s">
        <v>485</v>
      </c>
      <c r="H161" s="23"/>
      <c r="I161" s="23"/>
      <c r="J161" s="9" t="s">
        <v>487</v>
      </c>
      <c r="K161" s="9" t="s">
        <v>541</v>
      </c>
      <c r="L161" s="23"/>
      <c r="M161" s="23"/>
      <c r="N161" s="9" t="s">
        <v>714</v>
      </c>
      <c r="O161" s="9" t="s">
        <v>879</v>
      </c>
      <c r="P161" s="23"/>
      <c r="Q161" s="23"/>
      <c r="R161" s="9"/>
      <c r="S161" s="9">
        <v>1</v>
      </c>
      <c r="T161" s="9">
        <v>0</v>
      </c>
      <c r="U161" s="9">
        <v>1</v>
      </c>
      <c r="V161" s="11"/>
      <c r="W161" s="11"/>
      <c r="X161" s="47">
        <f t="shared" si="9"/>
        <v>0</v>
      </c>
      <c r="Y161" s="9" t="s">
        <v>954</v>
      </c>
      <c r="Z161" s="9">
        <v>0</v>
      </c>
      <c r="AA161" s="45">
        <v>41</v>
      </c>
      <c r="AB161" s="9" t="s">
        <v>12</v>
      </c>
      <c r="AC161" s="39">
        <v>0.3</v>
      </c>
      <c r="AD161" s="38">
        <f t="shared" si="10"/>
        <v>0</v>
      </c>
      <c r="AE161" s="38">
        <f t="shared" si="11"/>
        <v>0</v>
      </c>
      <c r="AF161" s="38">
        <v>0</v>
      </c>
      <c r="AG161" s="23"/>
      <c r="AH161" s="23"/>
      <c r="AI161" s="23"/>
      <c r="AJ161" s="23"/>
      <c r="AK161" s="23"/>
      <c r="AL161" s="23"/>
      <c r="AM161" s="23"/>
      <c r="AN161" s="23"/>
      <c r="AO161" s="23"/>
      <c r="AP161" s="38">
        <f t="shared" si="12"/>
        <v>0</v>
      </c>
      <c r="AQ161" s="54">
        <v>1</v>
      </c>
      <c r="AR161" s="54">
        <v>0</v>
      </c>
    </row>
    <row r="162" spans="1:44" s="22" customFormat="1">
      <c r="A162" s="9" t="s">
        <v>140</v>
      </c>
      <c r="B162" s="17">
        <v>17163</v>
      </c>
      <c r="C162" s="9" t="s">
        <v>143</v>
      </c>
      <c r="D162" s="9" t="s">
        <v>159</v>
      </c>
      <c r="E162" s="30">
        <v>41729</v>
      </c>
      <c r="F162" s="9" t="s">
        <v>325</v>
      </c>
      <c r="G162" s="9" t="s">
        <v>485</v>
      </c>
      <c r="H162" s="23"/>
      <c r="I162" s="23"/>
      <c r="J162" s="9" t="s">
        <v>487</v>
      </c>
      <c r="K162" s="9" t="s">
        <v>570</v>
      </c>
      <c r="L162" s="23"/>
      <c r="M162" s="23"/>
      <c r="N162" s="9" t="s">
        <v>743</v>
      </c>
      <c r="O162" s="9" t="s">
        <v>900</v>
      </c>
      <c r="P162" s="23"/>
      <c r="Q162" s="23"/>
      <c r="R162" s="9"/>
      <c r="S162" s="9">
        <v>1</v>
      </c>
      <c r="T162" s="9">
        <v>0</v>
      </c>
      <c r="U162" s="9">
        <v>1</v>
      </c>
      <c r="V162" s="11"/>
      <c r="W162" s="11"/>
      <c r="X162" s="47">
        <f t="shared" si="9"/>
        <v>0</v>
      </c>
      <c r="Y162" s="9" t="s">
        <v>954</v>
      </c>
      <c r="Z162" s="9">
        <v>0</v>
      </c>
      <c r="AA162" s="45">
        <v>41</v>
      </c>
      <c r="AB162" s="9" t="s">
        <v>12</v>
      </c>
      <c r="AC162" s="39">
        <v>0.3</v>
      </c>
      <c r="AD162" s="38">
        <f t="shared" si="10"/>
        <v>0</v>
      </c>
      <c r="AE162" s="38">
        <f t="shared" si="11"/>
        <v>0</v>
      </c>
      <c r="AF162" s="38">
        <v>0</v>
      </c>
      <c r="AG162" s="23"/>
      <c r="AH162" s="23"/>
      <c r="AI162" s="23"/>
      <c r="AJ162" s="23"/>
      <c r="AK162" s="23"/>
      <c r="AL162" s="23"/>
      <c r="AM162" s="23"/>
      <c r="AN162" s="23"/>
      <c r="AO162" s="23"/>
      <c r="AP162" s="38">
        <f t="shared" si="12"/>
        <v>0</v>
      </c>
      <c r="AQ162" s="54">
        <v>1</v>
      </c>
      <c r="AR162" s="54">
        <v>0</v>
      </c>
    </row>
    <row r="163" spans="1:44" s="22" customFormat="1">
      <c r="A163" s="9" t="s">
        <v>140</v>
      </c>
      <c r="B163" s="17">
        <v>17377</v>
      </c>
      <c r="C163" s="9" t="s">
        <v>143</v>
      </c>
      <c r="D163" s="9" t="s">
        <v>159</v>
      </c>
      <c r="E163" s="30">
        <v>41701</v>
      </c>
      <c r="F163" s="9" t="s">
        <v>326</v>
      </c>
      <c r="G163" s="9" t="s">
        <v>485</v>
      </c>
      <c r="H163" s="23"/>
      <c r="I163" s="23"/>
      <c r="J163" s="9" t="s">
        <v>487</v>
      </c>
      <c r="K163" s="9" t="s">
        <v>498</v>
      </c>
      <c r="L163" s="23"/>
      <c r="M163" s="23"/>
      <c r="N163" s="9" t="s">
        <v>671</v>
      </c>
      <c r="O163" s="9" t="s">
        <v>840</v>
      </c>
      <c r="P163" s="23"/>
      <c r="Q163" s="23"/>
      <c r="R163" s="9"/>
      <c r="S163" s="9">
        <v>1</v>
      </c>
      <c r="T163" s="9">
        <v>0</v>
      </c>
      <c r="U163" s="9">
        <v>1</v>
      </c>
      <c r="V163" s="11"/>
      <c r="W163" s="11"/>
      <c r="X163" s="47">
        <f t="shared" si="9"/>
        <v>0</v>
      </c>
      <c r="Y163" s="9" t="s">
        <v>954</v>
      </c>
      <c r="Z163" s="9">
        <v>0</v>
      </c>
      <c r="AA163" s="45">
        <v>41</v>
      </c>
      <c r="AB163" s="9" t="s">
        <v>12</v>
      </c>
      <c r="AC163" s="39">
        <v>0.3</v>
      </c>
      <c r="AD163" s="38">
        <f t="shared" si="10"/>
        <v>0</v>
      </c>
      <c r="AE163" s="38">
        <f t="shared" si="11"/>
        <v>0</v>
      </c>
      <c r="AF163" s="38">
        <v>0</v>
      </c>
      <c r="AG163" s="23"/>
      <c r="AH163" s="23"/>
      <c r="AI163" s="23"/>
      <c r="AJ163" s="23"/>
      <c r="AK163" s="23"/>
      <c r="AL163" s="23"/>
      <c r="AM163" s="23"/>
      <c r="AN163" s="23"/>
      <c r="AO163" s="23"/>
      <c r="AP163" s="38">
        <f t="shared" si="12"/>
        <v>0</v>
      </c>
      <c r="AQ163" s="54">
        <v>1</v>
      </c>
      <c r="AR163" s="54">
        <v>0</v>
      </c>
    </row>
    <row r="164" spans="1:44" s="22" customFormat="1">
      <c r="A164" s="9" t="s">
        <v>140</v>
      </c>
      <c r="B164" s="17">
        <v>17436</v>
      </c>
      <c r="C164" s="9" t="s">
        <v>143</v>
      </c>
      <c r="D164" s="9" t="s">
        <v>159</v>
      </c>
      <c r="E164" s="30">
        <v>41716</v>
      </c>
      <c r="F164" s="9" t="s">
        <v>327</v>
      </c>
      <c r="G164" s="9" t="s">
        <v>485</v>
      </c>
      <c r="H164" s="23"/>
      <c r="I164" s="23"/>
      <c r="J164" s="9" t="s">
        <v>487</v>
      </c>
      <c r="K164" s="9" t="s">
        <v>582</v>
      </c>
      <c r="L164" s="23"/>
      <c r="M164" s="23"/>
      <c r="N164" s="9" t="s">
        <v>754</v>
      </c>
      <c r="O164" s="9" t="s">
        <v>897</v>
      </c>
      <c r="P164" s="23"/>
      <c r="Q164" s="23"/>
      <c r="R164" s="9"/>
      <c r="S164" s="9">
        <v>1</v>
      </c>
      <c r="T164" s="9">
        <v>0</v>
      </c>
      <c r="U164" s="9">
        <v>1</v>
      </c>
      <c r="V164" s="11"/>
      <c r="W164" s="11"/>
      <c r="X164" s="47">
        <f t="shared" si="9"/>
        <v>0</v>
      </c>
      <c r="Y164" s="9" t="s">
        <v>954</v>
      </c>
      <c r="Z164" s="9">
        <v>0</v>
      </c>
      <c r="AA164" s="45">
        <v>41</v>
      </c>
      <c r="AB164" s="9" t="s">
        <v>12</v>
      </c>
      <c r="AC164" s="39">
        <v>0.3</v>
      </c>
      <c r="AD164" s="38">
        <f t="shared" si="10"/>
        <v>0</v>
      </c>
      <c r="AE164" s="38">
        <f t="shared" si="11"/>
        <v>0</v>
      </c>
      <c r="AF164" s="38">
        <v>0</v>
      </c>
      <c r="AG164" s="23"/>
      <c r="AH164" s="23"/>
      <c r="AI164" s="23"/>
      <c r="AJ164" s="23"/>
      <c r="AK164" s="23"/>
      <c r="AL164" s="23"/>
      <c r="AM164" s="23"/>
      <c r="AN164" s="23"/>
      <c r="AO164" s="23"/>
      <c r="AP164" s="38">
        <f t="shared" si="12"/>
        <v>0</v>
      </c>
      <c r="AQ164" s="54">
        <v>1</v>
      </c>
      <c r="AR164" s="54">
        <v>0</v>
      </c>
    </row>
    <row r="165" spans="1:44" s="22" customFormat="1">
      <c r="A165" s="9" t="s">
        <v>140</v>
      </c>
      <c r="B165" s="17">
        <v>17720</v>
      </c>
      <c r="C165" s="9" t="s">
        <v>141</v>
      </c>
      <c r="D165" s="9" t="s">
        <v>157</v>
      </c>
      <c r="E165" s="30">
        <v>41708</v>
      </c>
      <c r="F165" s="9" t="s">
        <v>328</v>
      </c>
      <c r="G165" s="9" t="s">
        <v>485</v>
      </c>
      <c r="H165" s="23"/>
      <c r="I165" s="23"/>
      <c r="J165" s="9" t="s">
        <v>487</v>
      </c>
      <c r="K165" s="9" t="s">
        <v>497</v>
      </c>
      <c r="L165" s="23"/>
      <c r="M165" s="23"/>
      <c r="N165" s="9" t="s">
        <v>670</v>
      </c>
      <c r="O165" s="9" t="s">
        <v>839</v>
      </c>
      <c r="P165" s="23"/>
      <c r="Q165" s="23"/>
      <c r="R165" s="9"/>
      <c r="S165" s="9">
        <v>1</v>
      </c>
      <c r="T165" s="9">
        <v>0</v>
      </c>
      <c r="U165" s="9">
        <v>1</v>
      </c>
      <c r="V165" s="11"/>
      <c r="W165" s="11"/>
      <c r="X165" s="47">
        <f t="shared" si="9"/>
        <v>0</v>
      </c>
      <c r="Y165" s="9" t="s">
        <v>954</v>
      </c>
      <c r="Z165" s="9">
        <v>0</v>
      </c>
      <c r="AA165" s="45">
        <v>41</v>
      </c>
      <c r="AB165" s="9" t="s">
        <v>12</v>
      </c>
      <c r="AC165" s="39">
        <v>0.3</v>
      </c>
      <c r="AD165" s="38">
        <f t="shared" si="10"/>
        <v>0</v>
      </c>
      <c r="AE165" s="38">
        <f t="shared" si="11"/>
        <v>0</v>
      </c>
      <c r="AF165" s="38">
        <v>0</v>
      </c>
      <c r="AG165" s="23"/>
      <c r="AH165" s="23"/>
      <c r="AI165" s="23"/>
      <c r="AJ165" s="23"/>
      <c r="AK165" s="23"/>
      <c r="AL165" s="23"/>
      <c r="AM165" s="23"/>
      <c r="AN165" s="23"/>
      <c r="AO165" s="23"/>
      <c r="AP165" s="38">
        <f t="shared" si="12"/>
        <v>0</v>
      </c>
      <c r="AQ165" s="54">
        <v>1</v>
      </c>
      <c r="AR165" s="54">
        <v>0</v>
      </c>
    </row>
    <row r="166" spans="1:44" s="22" customFormat="1">
      <c r="A166" s="9" t="s">
        <v>140</v>
      </c>
      <c r="B166" s="17">
        <v>17729</v>
      </c>
      <c r="C166" s="9" t="s">
        <v>142</v>
      </c>
      <c r="D166" s="9" t="s">
        <v>158</v>
      </c>
      <c r="E166" s="30">
        <v>41708</v>
      </c>
      <c r="F166" s="9" t="s">
        <v>329</v>
      </c>
      <c r="G166" s="9" t="s">
        <v>485</v>
      </c>
      <c r="H166" s="23"/>
      <c r="I166" s="23"/>
      <c r="J166" s="9" t="s">
        <v>487</v>
      </c>
      <c r="K166" s="9" t="s">
        <v>517</v>
      </c>
      <c r="L166" s="23"/>
      <c r="M166" s="23"/>
      <c r="N166" s="9" t="s">
        <v>690</v>
      </c>
      <c r="O166" s="9" t="s">
        <v>859</v>
      </c>
      <c r="P166" s="23"/>
      <c r="Q166" s="23"/>
      <c r="R166" s="9"/>
      <c r="S166" s="9">
        <v>1</v>
      </c>
      <c r="T166" s="9">
        <v>0</v>
      </c>
      <c r="U166" s="9">
        <v>1</v>
      </c>
      <c r="V166" s="11"/>
      <c r="W166" s="11"/>
      <c r="X166" s="47">
        <f t="shared" si="9"/>
        <v>0</v>
      </c>
      <c r="Y166" s="9" t="s">
        <v>954</v>
      </c>
      <c r="Z166" s="9">
        <v>0</v>
      </c>
      <c r="AA166" s="45">
        <v>41</v>
      </c>
      <c r="AB166" s="9" t="s">
        <v>12</v>
      </c>
      <c r="AC166" s="39">
        <v>0.3</v>
      </c>
      <c r="AD166" s="38">
        <f t="shared" si="10"/>
        <v>0</v>
      </c>
      <c r="AE166" s="38">
        <f t="shared" si="11"/>
        <v>0</v>
      </c>
      <c r="AF166" s="38">
        <v>0</v>
      </c>
      <c r="AG166" s="23"/>
      <c r="AH166" s="23"/>
      <c r="AI166" s="23"/>
      <c r="AJ166" s="23"/>
      <c r="AK166" s="23"/>
      <c r="AL166" s="23"/>
      <c r="AM166" s="23"/>
      <c r="AN166" s="23"/>
      <c r="AO166" s="23"/>
      <c r="AP166" s="38">
        <f t="shared" si="12"/>
        <v>0</v>
      </c>
      <c r="AQ166" s="54">
        <v>1</v>
      </c>
      <c r="AR166" s="54">
        <v>0</v>
      </c>
    </row>
    <row r="167" spans="1:44" s="22" customFormat="1">
      <c r="A167" s="9" t="s">
        <v>140</v>
      </c>
      <c r="B167" s="17">
        <v>17779</v>
      </c>
      <c r="C167" s="9" t="s">
        <v>143</v>
      </c>
      <c r="D167" s="9" t="s">
        <v>159</v>
      </c>
      <c r="E167" s="30">
        <v>41725</v>
      </c>
      <c r="F167" s="9" t="s">
        <v>330</v>
      </c>
      <c r="G167" s="9" t="s">
        <v>485</v>
      </c>
      <c r="H167" s="23"/>
      <c r="I167" s="23"/>
      <c r="J167" s="9" t="s">
        <v>487</v>
      </c>
      <c r="K167" s="9" t="s">
        <v>583</v>
      </c>
      <c r="L167" s="23"/>
      <c r="M167" s="23"/>
      <c r="N167" s="9" t="s">
        <v>755</v>
      </c>
      <c r="O167" s="9" t="s">
        <v>883</v>
      </c>
      <c r="P167" s="23"/>
      <c r="Q167" s="23"/>
      <c r="R167" s="9"/>
      <c r="S167" s="9">
        <v>1</v>
      </c>
      <c r="T167" s="9">
        <v>0</v>
      </c>
      <c r="U167" s="9">
        <v>1</v>
      </c>
      <c r="V167" s="11"/>
      <c r="W167" s="11"/>
      <c r="X167" s="47">
        <f t="shared" si="9"/>
        <v>0</v>
      </c>
      <c r="Y167" s="9" t="s">
        <v>954</v>
      </c>
      <c r="Z167" s="9">
        <v>7.99</v>
      </c>
      <c r="AA167" s="45">
        <v>41</v>
      </c>
      <c r="AB167" s="9" t="s">
        <v>12</v>
      </c>
      <c r="AC167" s="39">
        <v>0.3</v>
      </c>
      <c r="AD167" s="38">
        <f t="shared" si="10"/>
        <v>5.59</v>
      </c>
      <c r="AE167" s="38">
        <f t="shared" si="11"/>
        <v>0</v>
      </c>
      <c r="AF167" s="38">
        <v>5.59</v>
      </c>
      <c r="AG167" s="23"/>
      <c r="AH167" s="23"/>
      <c r="AI167" s="23"/>
      <c r="AJ167" s="23"/>
      <c r="AK167" s="23"/>
      <c r="AL167" s="23"/>
      <c r="AM167" s="23"/>
      <c r="AN167" s="23"/>
      <c r="AO167" s="23"/>
      <c r="AP167" s="38">
        <f t="shared" si="12"/>
        <v>5.59</v>
      </c>
      <c r="AQ167" s="54">
        <v>1</v>
      </c>
      <c r="AR167" s="54">
        <v>7.99</v>
      </c>
    </row>
    <row r="168" spans="1:44" s="22" customFormat="1">
      <c r="A168" s="9" t="s">
        <v>140</v>
      </c>
      <c r="B168" s="17">
        <v>17784</v>
      </c>
      <c r="C168" s="9" t="s">
        <v>149</v>
      </c>
      <c r="D168" s="9" t="s">
        <v>163</v>
      </c>
      <c r="E168" s="30">
        <v>41729</v>
      </c>
      <c r="F168" s="9" t="s">
        <v>331</v>
      </c>
      <c r="G168" s="9" t="s">
        <v>485</v>
      </c>
      <c r="H168" s="23"/>
      <c r="I168" s="23"/>
      <c r="J168" s="9" t="s">
        <v>487</v>
      </c>
      <c r="K168" s="9" t="s">
        <v>584</v>
      </c>
      <c r="L168" s="23"/>
      <c r="M168" s="23"/>
      <c r="N168" s="9" t="s">
        <v>698</v>
      </c>
      <c r="O168" s="9" t="s">
        <v>865</v>
      </c>
      <c r="P168" s="23"/>
      <c r="Q168" s="23"/>
      <c r="R168" s="9"/>
      <c r="S168" s="9">
        <v>1</v>
      </c>
      <c r="T168" s="9">
        <v>0</v>
      </c>
      <c r="U168" s="9">
        <v>1</v>
      </c>
      <c r="V168" s="11"/>
      <c r="W168" s="11"/>
      <c r="X168" s="47">
        <f t="shared" si="9"/>
        <v>0</v>
      </c>
      <c r="Y168" s="9" t="s">
        <v>954</v>
      </c>
      <c r="Z168" s="9">
        <v>9.64</v>
      </c>
      <c r="AA168" s="45">
        <v>41</v>
      </c>
      <c r="AB168" s="9" t="s">
        <v>12</v>
      </c>
      <c r="AC168" s="39">
        <v>0.3</v>
      </c>
      <c r="AD168" s="38">
        <f t="shared" si="10"/>
        <v>6.99</v>
      </c>
      <c r="AE168" s="38">
        <f t="shared" si="11"/>
        <v>0</v>
      </c>
      <c r="AF168" s="38">
        <v>6.99</v>
      </c>
      <c r="AG168" s="23"/>
      <c r="AH168" s="23"/>
      <c r="AI168" s="23"/>
      <c r="AJ168" s="23"/>
      <c r="AK168" s="23"/>
      <c r="AL168" s="23"/>
      <c r="AM168" s="23"/>
      <c r="AN168" s="23"/>
      <c r="AO168" s="23"/>
      <c r="AP168" s="38">
        <f t="shared" si="12"/>
        <v>6.99</v>
      </c>
      <c r="AQ168" s="54">
        <v>1</v>
      </c>
      <c r="AR168" s="54">
        <v>9.99</v>
      </c>
    </row>
    <row r="169" spans="1:44" s="22" customFormat="1">
      <c r="A169" s="9" t="s">
        <v>140</v>
      </c>
      <c r="B169" s="17">
        <v>18007</v>
      </c>
      <c r="C169" s="9" t="s">
        <v>142</v>
      </c>
      <c r="D169" s="9" t="s">
        <v>158</v>
      </c>
      <c r="E169" s="30">
        <v>41701</v>
      </c>
      <c r="F169" s="9" t="s">
        <v>332</v>
      </c>
      <c r="G169" s="9" t="s">
        <v>485</v>
      </c>
      <c r="H169" s="23"/>
      <c r="I169" s="23"/>
      <c r="J169" s="9" t="s">
        <v>487</v>
      </c>
      <c r="K169" s="9" t="s">
        <v>507</v>
      </c>
      <c r="L169" s="23"/>
      <c r="M169" s="23"/>
      <c r="N169" s="9" t="s">
        <v>680</v>
      </c>
      <c r="O169" s="9" t="s">
        <v>849</v>
      </c>
      <c r="P169" s="23"/>
      <c r="Q169" s="23"/>
      <c r="R169" s="9"/>
      <c r="S169" s="9">
        <v>1</v>
      </c>
      <c r="T169" s="9">
        <v>0</v>
      </c>
      <c r="U169" s="9">
        <v>1</v>
      </c>
      <c r="V169" s="11"/>
      <c r="W169" s="11"/>
      <c r="X169" s="47">
        <f t="shared" si="9"/>
        <v>0</v>
      </c>
      <c r="Y169" s="9" t="s">
        <v>954</v>
      </c>
      <c r="Z169" s="9">
        <v>0</v>
      </c>
      <c r="AA169" s="45">
        <v>41</v>
      </c>
      <c r="AB169" s="9" t="s">
        <v>12</v>
      </c>
      <c r="AC169" s="39">
        <v>0.3</v>
      </c>
      <c r="AD169" s="38">
        <f t="shared" si="10"/>
        <v>0</v>
      </c>
      <c r="AE169" s="38">
        <f t="shared" si="11"/>
        <v>0</v>
      </c>
      <c r="AF169" s="38">
        <v>0</v>
      </c>
      <c r="AG169" s="23"/>
      <c r="AH169" s="23"/>
      <c r="AI169" s="23"/>
      <c r="AJ169" s="23"/>
      <c r="AK169" s="23"/>
      <c r="AL169" s="23"/>
      <c r="AM169" s="23"/>
      <c r="AN169" s="23"/>
      <c r="AO169" s="23"/>
      <c r="AP169" s="38">
        <f t="shared" si="12"/>
        <v>0</v>
      </c>
      <c r="AQ169" s="54">
        <v>1</v>
      </c>
      <c r="AR169" s="54">
        <v>0</v>
      </c>
    </row>
    <row r="170" spans="1:44" s="22" customFormat="1">
      <c r="A170" s="9" t="s">
        <v>140</v>
      </c>
      <c r="B170" s="17">
        <v>18284</v>
      </c>
      <c r="C170" s="9" t="s">
        <v>151</v>
      </c>
      <c r="D170" s="9" t="s">
        <v>165</v>
      </c>
      <c r="E170" s="30">
        <v>41715</v>
      </c>
      <c r="F170" s="9" t="s">
        <v>333</v>
      </c>
      <c r="G170" s="9" t="s">
        <v>485</v>
      </c>
      <c r="H170" s="23"/>
      <c r="I170" s="23"/>
      <c r="J170" s="9" t="s">
        <v>487</v>
      </c>
      <c r="K170" s="9" t="s">
        <v>585</v>
      </c>
      <c r="L170" s="23"/>
      <c r="M170" s="23"/>
      <c r="N170" s="9" t="s">
        <v>756</v>
      </c>
      <c r="O170" s="9" t="s">
        <v>843</v>
      </c>
      <c r="P170" s="23"/>
      <c r="Q170" s="23"/>
      <c r="R170" s="9"/>
      <c r="S170" s="9">
        <v>1</v>
      </c>
      <c r="T170" s="9">
        <v>0</v>
      </c>
      <c r="U170" s="9">
        <v>1</v>
      </c>
      <c r="V170" s="11"/>
      <c r="W170" s="11"/>
      <c r="X170" s="47">
        <f t="shared" si="9"/>
        <v>0</v>
      </c>
      <c r="Y170" s="9" t="s">
        <v>954</v>
      </c>
      <c r="Z170" s="9">
        <v>0.99</v>
      </c>
      <c r="AA170" s="45">
        <v>41</v>
      </c>
      <c r="AB170" s="9" t="s">
        <v>12</v>
      </c>
      <c r="AC170" s="39">
        <v>0.3</v>
      </c>
      <c r="AD170" s="38">
        <f t="shared" si="10"/>
        <v>0.69000000000000006</v>
      </c>
      <c r="AE170" s="38">
        <f t="shared" si="11"/>
        <v>0</v>
      </c>
      <c r="AF170" s="38">
        <v>0.69000000000000006</v>
      </c>
      <c r="AG170" s="23"/>
      <c r="AH170" s="23"/>
      <c r="AI170" s="23"/>
      <c r="AJ170" s="23"/>
      <c r="AK170" s="23"/>
      <c r="AL170" s="23"/>
      <c r="AM170" s="23"/>
      <c r="AN170" s="23"/>
      <c r="AO170" s="23"/>
      <c r="AP170" s="38">
        <f t="shared" si="12"/>
        <v>0.69000000000000006</v>
      </c>
      <c r="AQ170" s="54">
        <v>1</v>
      </c>
      <c r="AR170" s="54">
        <v>0.99</v>
      </c>
    </row>
    <row r="171" spans="1:44" s="22" customFormat="1">
      <c r="A171" s="9" t="s">
        <v>140</v>
      </c>
      <c r="B171" s="17">
        <v>18294</v>
      </c>
      <c r="C171" s="9" t="s">
        <v>143</v>
      </c>
      <c r="D171" s="9" t="s">
        <v>159</v>
      </c>
      <c r="E171" s="30">
        <v>41716</v>
      </c>
      <c r="F171" s="9" t="s">
        <v>334</v>
      </c>
      <c r="G171" s="9" t="s">
        <v>485</v>
      </c>
      <c r="H171" s="23"/>
      <c r="I171" s="23"/>
      <c r="J171" s="9" t="s">
        <v>487</v>
      </c>
      <c r="K171" s="9" t="s">
        <v>543</v>
      </c>
      <c r="L171" s="23"/>
      <c r="M171" s="23"/>
      <c r="N171" s="9" t="s">
        <v>716</v>
      </c>
      <c r="O171" s="9" t="s">
        <v>881</v>
      </c>
      <c r="P171" s="23"/>
      <c r="Q171" s="23"/>
      <c r="R171" s="9"/>
      <c r="S171" s="9">
        <v>1</v>
      </c>
      <c r="T171" s="9">
        <v>0</v>
      </c>
      <c r="U171" s="9">
        <v>1</v>
      </c>
      <c r="V171" s="11"/>
      <c r="W171" s="11"/>
      <c r="X171" s="47">
        <f t="shared" si="9"/>
        <v>0</v>
      </c>
      <c r="Y171" s="9" t="s">
        <v>954</v>
      </c>
      <c r="Z171" s="9">
        <v>0</v>
      </c>
      <c r="AA171" s="45">
        <v>41</v>
      </c>
      <c r="AB171" s="9" t="s">
        <v>12</v>
      </c>
      <c r="AC171" s="39">
        <v>0.3</v>
      </c>
      <c r="AD171" s="38">
        <f t="shared" si="10"/>
        <v>0</v>
      </c>
      <c r="AE171" s="38">
        <f t="shared" si="11"/>
        <v>0</v>
      </c>
      <c r="AF171" s="38">
        <v>0</v>
      </c>
      <c r="AG171" s="23"/>
      <c r="AH171" s="23"/>
      <c r="AI171" s="23"/>
      <c r="AJ171" s="23"/>
      <c r="AK171" s="23"/>
      <c r="AL171" s="23"/>
      <c r="AM171" s="23"/>
      <c r="AN171" s="23"/>
      <c r="AO171" s="23"/>
      <c r="AP171" s="38">
        <f t="shared" si="12"/>
        <v>0</v>
      </c>
      <c r="AQ171" s="54">
        <v>1</v>
      </c>
      <c r="AR171" s="54">
        <v>0</v>
      </c>
    </row>
    <row r="172" spans="1:44" s="22" customFormat="1">
      <c r="A172" s="9" t="s">
        <v>140</v>
      </c>
      <c r="B172" s="17">
        <v>18335</v>
      </c>
      <c r="C172" s="9" t="s">
        <v>143</v>
      </c>
      <c r="D172" s="9" t="s">
        <v>159</v>
      </c>
      <c r="E172" s="30">
        <v>41701</v>
      </c>
      <c r="F172" s="9" t="s">
        <v>335</v>
      </c>
      <c r="G172" s="9" t="s">
        <v>485</v>
      </c>
      <c r="H172" s="23"/>
      <c r="I172" s="23"/>
      <c r="J172" s="9" t="s">
        <v>487</v>
      </c>
      <c r="K172" s="9" t="s">
        <v>586</v>
      </c>
      <c r="L172" s="23"/>
      <c r="M172" s="23"/>
      <c r="N172" s="9" t="s">
        <v>757</v>
      </c>
      <c r="O172" s="9" t="s">
        <v>907</v>
      </c>
      <c r="P172" s="23"/>
      <c r="Q172" s="23"/>
      <c r="R172" s="9"/>
      <c r="S172" s="9">
        <v>1</v>
      </c>
      <c r="T172" s="9">
        <v>0</v>
      </c>
      <c r="U172" s="9">
        <v>1</v>
      </c>
      <c r="V172" s="11"/>
      <c r="W172" s="11"/>
      <c r="X172" s="47">
        <f t="shared" si="9"/>
        <v>0</v>
      </c>
      <c r="Y172" s="9" t="s">
        <v>954</v>
      </c>
      <c r="Z172" s="9">
        <v>9.99</v>
      </c>
      <c r="AA172" s="45">
        <v>41</v>
      </c>
      <c r="AB172" s="9" t="s">
        <v>12</v>
      </c>
      <c r="AC172" s="39">
        <v>0.3</v>
      </c>
      <c r="AD172" s="38">
        <f t="shared" si="10"/>
        <v>6.99</v>
      </c>
      <c r="AE172" s="38">
        <f t="shared" si="11"/>
        <v>0</v>
      </c>
      <c r="AF172" s="38">
        <v>6.99</v>
      </c>
      <c r="AG172" s="23"/>
      <c r="AH172" s="23"/>
      <c r="AI172" s="23"/>
      <c r="AJ172" s="23"/>
      <c r="AK172" s="23"/>
      <c r="AL172" s="23"/>
      <c r="AM172" s="23"/>
      <c r="AN172" s="23"/>
      <c r="AO172" s="23"/>
      <c r="AP172" s="38">
        <f t="shared" si="12"/>
        <v>6.99</v>
      </c>
      <c r="AQ172" s="54">
        <v>1</v>
      </c>
      <c r="AR172" s="54">
        <v>9.99</v>
      </c>
    </row>
    <row r="173" spans="1:44" s="22" customFormat="1">
      <c r="A173" s="9" t="s">
        <v>140</v>
      </c>
      <c r="B173" s="17">
        <v>18541</v>
      </c>
      <c r="C173" s="9" t="s">
        <v>143</v>
      </c>
      <c r="D173" s="9" t="s">
        <v>159</v>
      </c>
      <c r="E173" s="30">
        <v>41705</v>
      </c>
      <c r="F173" s="9" t="s">
        <v>336</v>
      </c>
      <c r="G173" s="9" t="s">
        <v>485</v>
      </c>
      <c r="H173" s="23"/>
      <c r="I173" s="23"/>
      <c r="J173" s="9" t="s">
        <v>487</v>
      </c>
      <c r="K173" s="9" t="s">
        <v>497</v>
      </c>
      <c r="L173" s="23"/>
      <c r="M173" s="23"/>
      <c r="N173" s="9" t="s">
        <v>670</v>
      </c>
      <c r="O173" s="9" t="s">
        <v>839</v>
      </c>
      <c r="P173" s="23"/>
      <c r="Q173" s="23"/>
      <c r="R173" s="9"/>
      <c r="S173" s="9">
        <v>1</v>
      </c>
      <c r="T173" s="9">
        <v>0</v>
      </c>
      <c r="U173" s="9">
        <v>1</v>
      </c>
      <c r="V173" s="11"/>
      <c r="W173" s="11"/>
      <c r="X173" s="47">
        <f t="shared" si="9"/>
        <v>0</v>
      </c>
      <c r="Y173" s="9" t="s">
        <v>954</v>
      </c>
      <c r="Z173" s="9">
        <v>0</v>
      </c>
      <c r="AA173" s="45">
        <v>41</v>
      </c>
      <c r="AB173" s="9" t="s">
        <v>12</v>
      </c>
      <c r="AC173" s="39">
        <v>0.3</v>
      </c>
      <c r="AD173" s="38">
        <f t="shared" si="10"/>
        <v>0</v>
      </c>
      <c r="AE173" s="38">
        <f t="shared" si="11"/>
        <v>0</v>
      </c>
      <c r="AF173" s="38">
        <v>0</v>
      </c>
      <c r="AG173" s="23"/>
      <c r="AH173" s="23"/>
      <c r="AI173" s="23"/>
      <c r="AJ173" s="23"/>
      <c r="AK173" s="23"/>
      <c r="AL173" s="23"/>
      <c r="AM173" s="23"/>
      <c r="AN173" s="23"/>
      <c r="AO173" s="23"/>
      <c r="AP173" s="38">
        <f t="shared" si="12"/>
        <v>0</v>
      </c>
      <c r="AQ173" s="54">
        <v>1</v>
      </c>
      <c r="AR173" s="54">
        <v>0</v>
      </c>
    </row>
    <row r="174" spans="1:44" s="22" customFormat="1">
      <c r="A174" s="9" t="s">
        <v>140</v>
      </c>
      <c r="B174" s="17">
        <v>18557</v>
      </c>
      <c r="C174" s="9" t="s">
        <v>141</v>
      </c>
      <c r="D174" s="9" t="s">
        <v>157</v>
      </c>
      <c r="E174" s="30">
        <v>41710</v>
      </c>
      <c r="F174" s="9" t="s">
        <v>337</v>
      </c>
      <c r="G174" s="9" t="s">
        <v>485</v>
      </c>
      <c r="H174" s="23"/>
      <c r="I174" s="23"/>
      <c r="J174" s="9" t="s">
        <v>487</v>
      </c>
      <c r="K174" s="9" t="s">
        <v>497</v>
      </c>
      <c r="L174" s="23"/>
      <c r="M174" s="23"/>
      <c r="N174" s="9" t="s">
        <v>670</v>
      </c>
      <c r="O174" s="9" t="s">
        <v>839</v>
      </c>
      <c r="P174" s="23"/>
      <c r="Q174" s="23"/>
      <c r="R174" s="9"/>
      <c r="S174" s="9">
        <v>1</v>
      </c>
      <c r="T174" s="9">
        <v>0</v>
      </c>
      <c r="U174" s="9">
        <v>1</v>
      </c>
      <c r="V174" s="11"/>
      <c r="W174" s="11"/>
      <c r="X174" s="47">
        <f t="shared" si="9"/>
        <v>0</v>
      </c>
      <c r="Y174" s="9" t="s">
        <v>954</v>
      </c>
      <c r="Z174" s="9">
        <v>0</v>
      </c>
      <c r="AA174" s="45">
        <v>41</v>
      </c>
      <c r="AB174" s="9" t="s">
        <v>12</v>
      </c>
      <c r="AC174" s="39">
        <v>0.3</v>
      </c>
      <c r="AD174" s="38">
        <f t="shared" si="10"/>
        <v>0</v>
      </c>
      <c r="AE174" s="38">
        <f t="shared" si="11"/>
        <v>0</v>
      </c>
      <c r="AF174" s="38">
        <v>0</v>
      </c>
      <c r="AG174" s="23"/>
      <c r="AH174" s="23"/>
      <c r="AI174" s="23"/>
      <c r="AJ174" s="23"/>
      <c r="AK174" s="23"/>
      <c r="AL174" s="23"/>
      <c r="AM174" s="23"/>
      <c r="AN174" s="23"/>
      <c r="AO174" s="23"/>
      <c r="AP174" s="38">
        <f t="shared" si="12"/>
        <v>0</v>
      </c>
      <c r="AQ174" s="54">
        <v>1</v>
      </c>
      <c r="AR174" s="54">
        <v>0</v>
      </c>
    </row>
    <row r="175" spans="1:44" s="22" customFormat="1">
      <c r="A175" s="9" t="s">
        <v>140</v>
      </c>
      <c r="B175" s="17">
        <v>18595</v>
      </c>
      <c r="C175" s="9" t="s">
        <v>143</v>
      </c>
      <c r="D175" s="9" t="s">
        <v>159</v>
      </c>
      <c r="E175" s="30">
        <v>41725</v>
      </c>
      <c r="F175" s="9" t="s">
        <v>338</v>
      </c>
      <c r="G175" s="9" t="s">
        <v>485</v>
      </c>
      <c r="H175" s="23"/>
      <c r="I175" s="23"/>
      <c r="J175" s="9" t="s">
        <v>487</v>
      </c>
      <c r="K175" s="9" t="s">
        <v>587</v>
      </c>
      <c r="L175" s="23"/>
      <c r="M175" s="23"/>
      <c r="N175" s="9" t="s">
        <v>758</v>
      </c>
      <c r="O175" s="9" t="s">
        <v>857</v>
      </c>
      <c r="P175" s="23"/>
      <c r="Q175" s="23"/>
      <c r="R175" s="9"/>
      <c r="S175" s="9">
        <v>1</v>
      </c>
      <c r="T175" s="9">
        <v>0</v>
      </c>
      <c r="U175" s="9">
        <v>1</v>
      </c>
      <c r="V175" s="11"/>
      <c r="W175" s="11"/>
      <c r="X175" s="47">
        <f t="shared" si="9"/>
        <v>0</v>
      </c>
      <c r="Y175" s="9" t="s">
        <v>954</v>
      </c>
      <c r="Z175" s="9">
        <v>0</v>
      </c>
      <c r="AA175" s="45">
        <v>41</v>
      </c>
      <c r="AB175" s="9" t="s">
        <v>12</v>
      </c>
      <c r="AC175" s="39">
        <v>0.3</v>
      </c>
      <c r="AD175" s="38">
        <f t="shared" si="10"/>
        <v>0</v>
      </c>
      <c r="AE175" s="38">
        <f t="shared" si="11"/>
        <v>0</v>
      </c>
      <c r="AF175" s="38">
        <v>0</v>
      </c>
      <c r="AG175" s="23"/>
      <c r="AH175" s="23"/>
      <c r="AI175" s="23"/>
      <c r="AJ175" s="23"/>
      <c r="AK175" s="23"/>
      <c r="AL175" s="23"/>
      <c r="AM175" s="23"/>
      <c r="AN175" s="23"/>
      <c r="AO175" s="23"/>
      <c r="AP175" s="38">
        <f t="shared" si="12"/>
        <v>0</v>
      </c>
      <c r="AQ175" s="54">
        <v>1</v>
      </c>
      <c r="AR175" s="54">
        <v>0</v>
      </c>
    </row>
    <row r="176" spans="1:44" s="22" customFormat="1">
      <c r="A176" s="9" t="s">
        <v>140</v>
      </c>
      <c r="B176" s="17">
        <v>18600</v>
      </c>
      <c r="C176" s="9" t="s">
        <v>147</v>
      </c>
      <c r="D176" s="9" t="s">
        <v>159</v>
      </c>
      <c r="E176" s="30">
        <v>41726</v>
      </c>
      <c r="F176" s="9" t="s">
        <v>339</v>
      </c>
      <c r="G176" s="9" t="s">
        <v>485</v>
      </c>
      <c r="H176" s="23"/>
      <c r="I176" s="23"/>
      <c r="J176" s="9" t="s">
        <v>487</v>
      </c>
      <c r="K176" s="9" t="s">
        <v>588</v>
      </c>
      <c r="L176" s="23"/>
      <c r="M176" s="23"/>
      <c r="N176" s="9" t="s">
        <v>759</v>
      </c>
      <c r="O176" s="9" t="s">
        <v>908</v>
      </c>
      <c r="P176" s="23"/>
      <c r="Q176" s="23"/>
      <c r="R176" s="9"/>
      <c r="S176" s="9">
        <v>1</v>
      </c>
      <c r="T176" s="9">
        <v>0</v>
      </c>
      <c r="U176" s="9">
        <v>1</v>
      </c>
      <c r="V176" s="11"/>
      <c r="W176" s="11"/>
      <c r="X176" s="47">
        <f t="shared" si="9"/>
        <v>0</v>
      </c>
      <c r="Y176" s="9" t="s">
        <v>954</v>
      </c>
      <c r="Z176" s="9">
        <v>0.99</v>
      </c>
      <c r="AA176" s="45">
        <v>41</v>
      </c>
      <c r="AB176" s="9" t="s">
        <v>12</v>
      </c>
      <c r="AC176" s="39">
        <v>0.3</v>
      </c>
      <c r="AD176" s="38">
        <f t="shared" si="10"/>
        <v>0.69000000000000006</v>
      </c>
      <c r="AE176" s="38">
        <f t="shared" si="11"/>
        <v>0</v>
      </c>
      <c r="AF176" s="38">
        <v>0.69000000000000006</v>
      </c>
      <c r="AG176" s="23"/>
      <c r="AH176" s="23"/>
      <c r="AI176" s="23"/>
      <c r="AJ176" s="23"/>
      <c r="AK176" s="23"/>
      <c r="AL176" s="23"/>
      <c r="AM176" s="23"/>
      <c r="AN176" s="23"/>
      <c r="AO176" s="23"/>
      <c r="AP176" s="38">
        <f t="shared" si="12"/>
        <v>0.69000000000000006</v>
      </c>
      <c r="AQ176" s="54">
        <v>1</v>
      </c>
      <c r="AR176" s="54">
        <v>0.99</v>
      </c>
    </row>
    <row r="177" spans="1:44" s="22" customFormat="1">
      <c r="A177" s="9" t="s">
        <v>140</v>
      </c>
      <c r="B177" s="17">
        <v>18815</v>
      </c>
      <c r="C177" s="9" t="s">
        <v>148</v>
      </c>
      <c r="D177" s="9" t="s">
        <v>162</v>
      </c>
      <c r="E177" s="30">
        <v>41712</v>
      </c>
      <c r="F177" s="9" t="s">
        <v>340</v>
      </c>
      <c r="G177" s="9" t="s">
        <v>485</v>
      </c>
      <c r="H177" s="23"/>
      <c r="I177" s="23"/>
      <c r="J177" s="9" t="s">
        <v>487</v>
      </c>
      <c r="K177" s="9" t="s">
        <v>497</v>
      </c>
      <c r="L177" s="23"/>
      <c r="M177" s="23"/>
      <c r="N177" s="9" t="s">
        <v>670</v>
      </c>
      <c r="O177" s="9" t="s">
        <v>839</v>
      </c>
      <c r="P177" s="23"/>
      <c r="Q177" s="23"/>
      <c r="R177" s="9"/>
      <c r="S177" s="9">
        <v>1</v>
      </c>
      <c r="T177" s="9">
        <v>0</v>
      </c>
      <c r="U177" s="9">
        <v>1</v>
      </c>
      <c r="V177" s="11"/>
      <c r="W177" s="11"/>
      <c r="X177" s="47">
        <f t="shared" si="9"/>
        <v>0</v>
      </c>
      <c r="Y177" s="9" t="s">
        <v>954</v>
      </c>
      <c r="Z177" s="9">
        <v>0</v>
      </c>
      <c r="AA177" s="45">
        <v>41</v>
      </c>
      <c r="AB177" s="9" t="s">
        <v>12</v>
      </c>
      <c r="AC177" s="39">
        <v>0.3</v>
      </c>
      <c r="AD177" s="38">
        <f t="shared" si="10"/>
        <v>0</v>
      </c>
      <c r="AE177" s="38">
        <f t="shared" si="11"/>
        <v>0</v>
      </c>
      <c r="AF177" s="38">
        <v>0</v>
      </c>
      <c r="AG177" s="23"/>
      <c r="AH177" s="23"/>
      <c r="AI177" s="23"/>
      <c r="AJ177" s="23"/>
      <c r="AK177" s="23"/>
      <c r="AL177" s="23"/>
      <c r="AM177" s="23"/>
      <c r="AN177" s="23"/>
      <c r="AO177" s="23"/>
      <c r="AP177" s="38">
        <f t="shared" si="12"/>
        <v>0</v>
      </c>
      <c r="AQ177" s="54">
        <v>1</v>
      </c>
      <c r="AR177" s="54">
        <v>0</v>
      </c>
    </row>
    <row r="178" spans="1:44" s="22" customFormat="1">
      <c r="A178" s="9" t="s">
        <v>140</v>
      </c>
      <c r="B178" s="17">
        <v>18845</v>
      </c>
      <c r="C178" s="9" t="s">
        <v>141</v>
      </c>
      <c r="D178" s="9" t="s">
        <v>157</v>
      </c>
      <c r="E178" s="30">
        <v>41726</v>
      </c>
      <c r="F178" s="9" t="s">
        <v>341</v>
      </c>
      <c r="G178" s="9" t="s">
        <v>485</v>
      </c>
      <c r="H178" s="23"/>
      <c r="I178" s="23"/>
      <c r="J178" s="9" t="s">
        <v>487</v>
      </c>
      <c r="K178" s="9" t="s">
        <v>491</v>
      </c>
      <c r="L178" s="23"/>
      <c r="M178" s="23"/>
      <c r="N178" s="9" t="s">
        <v>664</v>
      </c>
      <c r="O178" s="9" t="s">
        <v>833</v>
      </c>
      <c r="P178" s="23"/>
      <c r="Q178" s="23"/>
      <c r="R178" s="9"/>
      <c r="S178" s="9">
        <v>1</v>
      </c>
      <c r="T178" s="9">
        <v>0</v>
      </c>
      <c r="U178" s="9">
        <v>1</v>
      </c>
      <c r="V178" s="11"/>
      <c r="W178" s="11"/>
      <c r="X178" s="47">
        <f t="shared" si="9"/>
        <v>0</v>
      </c>
      <c r="Y178" s="9" t="s">
        <v>954</v>
      </c>
      <c r="Z178" s="9">
        <v>0</v>
      </c>
      <c r="AA178" s="45">
        <v>41</v>
      </c>
      <c r="AB178" s="9" t="s">
        <v>12</v>
      </c>
      <c r="AC178" s="39">
        <v>0.3</v>
      </c>
      <c r="AD178" s="38">
        <f t="shared" si="10"/>
        <v>0</v>
      </c>
      <c r="AE178" s="38">
        <f t="shared" si="11"/>
        <v>0</v>
      </c>
      <c r="AF178" s="38">
        <v>0</v>
      </c>
      <c r="AG178" s="23"/>
      <c r="AH178" s="23"/>
      <c r="AI178" s="23"/>
      <c r="AJ178" s="23"/>
      <c r="AK178" s="23"/>
      <c r="AL178" s="23"/>
      <c r="AM178" s="23"/>
      <c r="AN178" s="23"/>
      <c r="AO178" s="23"/>
      <c r="AP178" s="38">
        <f t="shared" si="12"/>
        <v>0</v>
      </c>
      <c r="AQ178" s="54">
        <v>1</v>
      </c>
      <c r="AR178" s="54">
        <v>0</v>
      </c>
    </row>
    <row r="179" spans="1:44" s="22" customFormat="1">
      <c r="A179" s="9" t="s">
        <v>140</v>
      </c>
      <c r="B179" s="17">
        <v>19073</v>
      </c>
      <c r="C179" s="9" t="s">
        <v>141</v>
      </c>
      <c r="D179" s="9" t="s">
        <v>157</v>
      </c>
      <c r="E179" s="30">
        <v>41708</v>
      </c>
      <c r="F179" s="9" t="s">
        <v>342</v>
      </c>
      <c r="G179" s="9" t="s">
        <v>485</v>
      </c>
      <c r="H179" s="23"/>
      <c r="I179" s="23"/>
      <c r="J179" s="9" t="s">
        <v>487</v>
      </c>
      <c r="K179" s="9" t="s">
        <v>589</v>
      </c>
      <c r="L179" s="23"/>
      <c r="M179" s="23"/>
      <c r="N179" s="9" t="s">
        <v>760</v>
      </c>
      <c r="O179" s="9" t="s">
        <v>909</v>
      </c>
      <c r="P179" s="23"/>
      <c r="Q179" s="23"/>
      <c r="R179" s="9"/>
      <c r="S179" s="9">
        <v>1</v>
      </c>
      <c r="T179" s="9">
        <v>0</v>
      </c>
      <c r="U179" s="9">
        <v>1</v>
      </c>
      <c r="V179" s="11"/>
      <c r="W179" s="11"/>
      <c r="X179" s="47">
        <f t="shared" si="9"/>
        <v>0</v>
      </c>
      <c r="Y179" s="9" t="s">
        <v>954</v>
      </c>
      <c r="Z179" s="9">
        <v>0</v>
      </c>
      <c r="AA179" s="45">
        <v>41</v>
      </c>
      <c r="AB179" s="9" t="s">
        <v>12</v>
      </c>
      <c r="AC179" s="39">
        <v>0.3</v>
      </c>
      <c r="AD179" s="38">
        <f t="shared" si="10"/>
        <v>0</v>
      </c>
      <c r="AE179" s="38">
        <f t="shared" si="11"/>
        <v>0</v>
      </c>
      <c r="AF179" s="38">
        <v>0</v>
      </c>
      <c r="AG179" s="23"/>
      <c r="AH179" s="23"/>
      <c r="AI179" s="23"/>
      <c r="AJ179" s="23"/>
      <c r="AK179" s="23"/>
      <c r="AL179" s="23"/>
      <c r="AM179" s="23"/>
      <c r="AN179" s="23"/>
      <c r="AO179" s="23"/>
      <c r="AP179" s="38">
        <f t="shared" si="12"/>
        <v>0</v>
      </c>
      <c r="AQ179" s="54">
        <v>1</v>
      </c>
      <c r="AR179" s="54">
        <v>0</v>
      </c>
    </row>
    <row r="180" spans="1:44" s="22" customFormat="1">
      <c r="A180" s="9" t="s">
        <v>140</v>
      </c>
      <c r="B180" s="17">
        <v>19110</v>
      </c>
      <c r="C180" s="9" t="s">
        <v>143</v>
      </c>
      <c r="D180" s="9" t="s">
        <v>159</v>
      </c>
      <c r="E180" s="30">
        <v>41722</v>
      </c>
      <c r="F180" s="9" t="s">
        <v>343</v>
      </c>
      <c r="G180" s="9" t="s">
        <v>485</v>
      </c>
      <c r="H180" s="23"/>
      <c r="I180" s="23"/>
      <c r="J180" s="9" t="s">
        <v>487</v>
      </c>
      <c r="K180" s="9" t="s">
        <v>556</v>
      </c>
      <c r="L180" s="23"/>
      <c r="M180" s="23"/>
      <c r="N180" s="9" t="s">
        <v>729</v>
      </c>
      <c r="O180" s="9" t="s">
        <v>891</v>
      </c>
      <c r="P180" s="23"/>
      <c r="Q180" s="23"/>
      <c r="R180" s="9"/>
      <c r="S180" s="9">
        <v>1</v>
      </c>
      <c r="T180" s="9">
        <v>0</v>
      </c>
      <c r="U180" s="9">
        <v>1</v>
      </c>
      <c r="V180" s="11"/>
      <c r="W180" s="11"/>
      <c r="X180" s="47">
        <f t="shared" si="9"/>
        <v>0</v>
      </c>
      <c r="Y180" s="9" t="s">
        <v>954</v>
      </c>
      <c r="Z180" s="9">
        <v>9.64</v>
      </c>
      <c r="AA180" s="45">
        <v>41</v>
      </c>
      <c r="AB180" s="9" t="s">
        <v>12</v>
      </c>
      <c r="AC180" s="39">
        <v>0.3</v>
      </c>
      <c r="AD180" s="38">
        <f t="shared" si="10"/>
        <v>6.99</v>
      </c>
      <c r="AE180" s="38">
        <f t="shared" si="11"/>
        <v>0</v>
      </c>
      <c r="AF180" s="38">
        <v>6.99</v>
      </c>
      <c r="AG180" s="23"/>
      <c r="AH180" s="23"/>
      <c r="AI180" s="23"/>
      <c r="AJ180" s="23"/>
      <c r="AK180" s="23"/>
      <c r="AL180" s="23"/>
      <c r="AM180" s="23"/>
      <c r="AN180" s="23"/>
      <c r="AO180" s="23"/>
      <c r="AP180" s="38">
        <f t="shared" si="12"/>
        <v>6.99</v>
      </c>
      <c r="AQ180" s="54">
        <v>1</v>
      </c>
      <c r="AR180" s="54">
        <v>9.99</v>
      </c>
    </row>
    <row r="181" spans="1:44" s="22" customFormat="1">
      <c r="A181" s="9" t="s">
        <v>140</v>
      </c>
      <c r="B181" s="17">
        <v>19311</v>
      </c>
      <c r="C181" s="9" t="s">
        <v>143</v>
      </c>
      <c r="D181" s="9" t="s">
        <v>159</v>
      </c>
      <c r="E181" s="30">
        <v>41702</v>
      </c>
      <c r="F181" s="9" t="s">
        <v>344</v>
      </c>
      <c r="G181" s="9" t="s">
        <v>485</v>
      </c>
      <c r="H181" s="23"/>
      <c r="I181" s="23"/>
      <c r="J181" s="9" t="s">
        <v>487</v>
      </c>
      <c r="K181" s="9" t="s">
        <v>590</v>
      </c>
      <c r="L181" s="23"/>
      <c r="M181" s="23"/>
      <c r="N181" s="9" t="s">
        <v>761</v>
      </c>
      <c r="O181" s="9" t="s">
        <v>910</v>
      </c>
      <c r="P181" s="23"/>
      <c r="Q181" s="23"/>
      <c r="R181" s="9"/>
      <c r="S181" s="9">
        <v>1</v>
      </c>
      <c r="T181" s="9">
        <v>0</v>
      </c>
      <c r="U181" s="9">
        <v>1</v>
      </c>
      <c r="V181" s="11"/>
      <c r="W181" s="11"/>
      <c r="X181" s="47">
        <f t="shared" si="9"/>
        <v>0</v>
      </c>
      <c r="Y181" s="9" t="s">
        <v>954</v>
      </c>
      <c r="Z181" s="9">
        <v>7.71</v>
      </c>
      <c r="AA181" s="45">
        <v>41</v>
      </c>
      <c r="AB181" s="9" t="s">
        <v>12</v>
      </c>
      <c r="AC181" s="39">
        <v>0.3</v>
      </c>
      <c r="AD181" s="38">
        <f t="shared" si="10"/>
        <v>5.59</v>
      </c>
      <c r="AE181" s="38">
        <f t="shared" si="11"/>
        <v>0</v>
      </c>
      <c r="AF181" s="38">
        <v>5.59</v>
      </c>
      <c r="AG181" s="23"/>
      <c r="AH181" s="23"/>
      <c r="AI181" s="23"/>
      <c r="AJ181" s="23"/>
      <c r="AK181" s="23"/>
      <c r="AL181" s="23"/>
      <c r="AM181" s="23"/>
      <c r="AN181" s="23"/>
      <c r="AO181" s="23"/>
      <c r="AP181" s="38">
        <f t="shared" si="12"/>
        <v>5.59</v>
      </c>
      <c r="AQ181" s="54">
        <v>1</v>
      </c>
      <c r="AR181" s="54">
        <v>7.99</v>
      </c>
    </row>
    <row r="182" spans="1:44" s="22" customFormat="1">
      <c r="A182" s="9" t="s">
        <v>140</v>
      </c>
      <c r="B182" s="17">
        <v>19339</v>
      </c>
      <c r="C182" s="9" t="s">
        <v>147</v>
      </c>
      <c r="D182" s="9" t="s">
        <v>159</v>
      </c>
      <c r="E182" s="30">
        <v>41715</v>
      </c>
      <c r="F182" s="9" t="s">
        <v>345</v>
      </c>
      <c r="G182" s="9" t="s">
        <v>485</v>
      </c>
      <c r="H182" s="23"/>
      <c r="I182" s="23"/>
      <c r="J182" s="9" t="s">
        <v>487</v>
      </c>
      <c r="K182" s="9" t="s">
        <v>591</v>
      </c>
      <c r="L182" s="23"/>
      <c r="M182" s="23"/>
      <c r="N182" s="9" t="s">
        <v>762</v>
      </c>
      <c r="O182" s="9" t="s">
        <v>895</v>
      </c>
      <c r="P182" s="23"/>
      <c r="Q182" s="23"/>
      <c r="R182" s="9"/>
      <c r="S182" s="9">
        <v>1</v>
      </c>
      <c r="T182" s="9">
        <v>0</v>
      </c>
      <c r="U182" s="9">
        <v>1</v>
      </c>
      <c r="V182" s="11"/>
      <c r="W182" s="11"/>
      <c r="X182" s="47">
        <f t="shared" si="9"/>
        <v>0</v>
      </c>
      <c r="Y182" s="9" t="s">
        <v>954</v>
      </c>
      <c r="Z182" s="9">
        <v>22.18</v>
      </c>
      <c r="AA182" s="45">
        <v>41</v>
      </c>
      <c r="AB182" s="9" t="s">
        <v>12</v>
      </c>
      <c r="AC182" s="39">
        <v>0.3</v>
      </c>
      <c r="AD182" s="38">
        <f t="shared" si="10"/>
        <v>16.09</v>
      </c>
      <c r="AE182" s="38">
        <f t="shared" si="11"/>
        <v>0</v>
      </c>
      <c r="AF182" s="38">
        <v>16.09</v>
      </c>
      <c r="AG182" s="23"/>
      <c r="AH182" s="23"/>
      <c r="AI182" s="23"/>
      <c r="AJ182" s="23"/>
      <c r="AK182" s="23"/>
      <c r="AL182" s="23"/>
      <c r="AM182" s="23"/>
      <c r="AN182" s="23"/>
      <c r="AO182" s="23"/>
      <c r="AP182" s="38">
        <f t="shared" si="12"/>
        <v>16.09</v>
      </c>
      <c r="AQ182" s="54">
        <v>1</v>
      </c>
      <c r="AR182" s="54">
        <v>22.990000000000002</v>
      </c>
    </row>
    <row r="183" spans="1:44" s="22" customFormat="1">
      <c r="A183" s="9" t="s">
        <v>140</v>
      </c>
      <c r="B183" s="17">
        <v>19358</v>
      </c>
      <c r="C183" s="9" t="s">
        <v>143</v>
      </c>
      <c r="D183" s="9" t="s">
        <v>159</v>
      </c>
      <c r="E183" s="30">
        <v>41722</v>
      </c>
      <c r="F183" s="9" t="s">
        <v>346</v>
      </c>
      <c r="G183" s="9" t="s">
        <v>485</v>
      </c>
      <c r="H183" s="23"/>
      <c r="I183" s="23"/>
      <c r="J183" s="9" t="s">
        <v>487</v>
      </c>
      <c r="K183" s="9" t="s">
        <v>526</v>
      </c>
      <c r="L183" s="23"/>
      <c r="M183" s="23"/>
      <c r="N183" s="9" t="s">
        <v>699</v>
      </c>
      <c r="O183" s="9" t="s">
        <v>866</v>
      </c>
      <c r="P183" s="23"/>
      <c r="Q183" s="23"/>
      <c r="R183" s="9"/>
      <c r="S183" s="9">
        <v>1</v>
      </c>
      <c r="T183" s="9">
        <v>0</v>
      </c>
      <c r="U183" s="9">
        <v>1</v>
      </c>
      <c r="V183" s="11"/>
      <c r="W183" s="11"/>
      <c r="X183" s="47">
        <f t="shared" si="9"/>
        <v>0</v>
      </c>
      <c r="Y183" s="9" t="s">
        <v>954</v>
      </c>
      <c r="Z183" s="9">
        <v>12.530000000000001</v>
      </c>
      <c r="AA183" s="45">
        <v>41</v>
      </c>
      <c r="AB183" s="9" t="s">
        <v>12</v>
      </c>
      <c r="AC183" s="39">
        <v>0.3</v>
      </c>
      <c r="AD183" s="38">
        <f t="shared" si="10"/>
        <v>9.09</v>
      </c>
      <c r="AE183" s="38">
        <f t="shared" si="11"/>
        <v>0</v>
      </c>
      <c r="AF183" s="38">
        <v>9.09</v>
      </c>
      <c r="AG183" s="23"/>
      <c r="AH183" s="23"/>
      <c r="AI183" s="23"/>
      <c r="AJ183" s="23"/>
      <c r="AK183" s="23"/>
      <c r="AL183" s="23"/>
      <c r="AM183" s="23"/>
      <c r="AN183" s="23"/>
      <c r="AO183" s="23"/>
      <c r="AP183" s="38">
        <f t="shared" si="12"/>
        <v>9.09</v>
      </c>
      <c r="AQ183" s="54">
        <v>1</v>
      </c>
      <c r="AR183" s="54">
        <v>12.99</v>
      </c>
    </row>
    <row r="184" spans="1:44" s="22" customFormat="1">
      <c r="A184" s="9" t="s">
        <v>140</v>
      </c>
      <c r="B184" s="17">
        <v>19555</v>
      </c>
      <c r="C184" s="9" t="s">
        <v>145</v>
      </c>
      <c r="D184" s="9" t="s">
        <v>159</v>
      </c>
      <c r="E184" s="30">
        <v>41725</v>
      </c>
      <c r="F184" s="9" t="s">
        <v>347</v>
      </c>
      <c r="G184" s="9" t="s">
        <v>485</v>
      </c>
      <c r="H184" s="23"/>
      <c r="I184" s="23"/>
      <c r="J184" s="9" t="s">
        <v>487</v>
      </c>
      <c r="K184" s="9" t="s">
        <v>491</v>
      </c>
      <c r="L184" s="23"/>
      <c r="M184" s="23"/>
      <c r="N184" s="9" t="s">
        <v>664</v>
      </c>
      <c r="O184" s="9" t="s">
        <v>833</v>
      </c>
      <c r="P184" s="23"/>
      <c r="Q184" s="23"/>
      <c r="R184" s="9"/>
      <c r="S184" s="9">
        <v>1</v>
      </c>
      <c r="T184" s="9">
        <v>0</v>
      </c>
      <c r="U184" s="9">
        <v>1</v>
      </c>
      <c r="V184" s="11"/>
      <c r="W184" s="11"/>
      <c r="X184" s="47">
        <f t="shared" si="9"/>
        <v>0</v>
      </c>
      <c r="Y184" s="9" t="s">
        <v>954</v>
      </c>
      <c r="Z184" s="9">
        <v>0</v>
      </c>
      <c r="AA184" s="45">
        <v>41</v>
      </c>
      <c r="AB184" s="9" t="s">
        <v>12</v>
      </c>
      <c r="AC184" s="39">
        <v>0.3</v>
      </c>
      <c r="AD184" s="38">
        <f t="shared" si="10"/>
        <v>0</v>
      </c>
      <c r="AE184" s="38">
        <f t="shared" si="11"/>
        <v>0</v>
      </c>
      <c r="AF184" s="38">
        <v>0</v>
      </c>
      <c r="AG184" s="23"/>
      <c r="AH184" s="23"/>
      <c r="AI184" s="23"/>
      <c r="AJ184" s="23"/>
      <c r="AK184" s="23"/>
      <c r="AL184" s="23"/>
      <c r="AM184" s="23"/>
      <c r="AN184" s="23"/>
      <c r="AO184" s="23"/>
      <c r="AP184" s="38">
        <f t="shared" si="12"/>
        <v>0</v>
      </c>
      <c r="AQ184" s="54">
        <v>1</v>
      </c>
      <c r="AR184" s="54">
        <v>0</v>
      </c>
    </row>
    <row r="185" spans="1:44" s="22" customFormat="1">
      <c r="A185" s="9" t="s">
        <v>140</v>
      </c>
      <c r="B185" s="17">
        <v>19557</v>
      </c>
      <c r="C185" s="9" t="s">
        <v>143</v>
      </c>
      <c r="D185" s="9" t="s">
        <v>159</v>
      </c>
      <c r="E185" s="30">
        <v>41725</v>
      </c>
      <c r="F185" s="9" t="s">
        <v>348</v>
      </c>
      <c r="G185" s="9" t="s">
        <v>485</v>
      </c>
      <c r="H185" s="23"/>
      <c r="I185" s="23"/>
      <c r="J185" s="9" t="s">
        <v>487</v>
      </c>
      <c r="K185" s="9" t="s">
        <v>495</v>
      </c>
      <c r="L185" s="23"/>
      <c r="M185" s="23"/>
      <c r="N185" s="9" t="s">
        <v>668</v>
      </c>
      <c r="O185" s="9" t="s">
        <v>837</v>
      </c>
      <c r="P185" s="23"/>
      <c r="Q185" s="23"/>
      <c r="R185" s="9"/>
      <c r="S185" s="9">
        <v>1</v>
      </c>
      <c r="T185" s="9">
        <v>0</v>
      </c>
      <c r="U185" s="9">
        <v>1</v>
      </c>
      <c r="V185" s="11"/>
      <c r="W185" s="11"/>
      <c r="X185" s="47">
        <f t="shared" si="9"/>
        <v>0</v>
      </c>
      <c r="Y185" s="9" t="s">
        <v>954</v>
      </c>
      <c r="Z185" s="9">
        <v>0</v>
      </c>
      <c r="AA185" s="45">
        <v>41</v>
      </c>
      <c r="AB185" s="9" t="s">
        <v>12</v>
      </c>
      <c r="AC185" s="39">
        <v>0.3</v>
      </c>
      <c r="AD185" s="38">
        <f t="shared" si="10"/>
        <v>0</v>
      </c>
      <c r="AE185" s="38">
        <f t="shared" si="11"/>
        <v>0</v>
      </c>
      <c r="AF185" s="38">
        <v>0</v>
      </c>
      <c r="AG185" s="23"/>
      <c r="AH185" s="23"/>
      <c r="AI185" s="23"/>
      <c r="AJ185" s="23"/>
      <c r="AK185" s="23"/>
      <c r="AL185" s="23"/>
      <c r="AM185" s="23"/>
      <c r="AN185" s="23"/>
      <c r="AO185" s="23"/>
      <c r="AP185" s="38">
        <f t="shared" si="12"/>
        <v>0</v>
      </c>
      <c r="AQ185" s="54">
        <v>1</v>
      </c>
      <c r="AR185" s="54">
        <v>0</v>
      </c>
    </row>
    <row r="186" spans="1:44" s="22" customFormat="1">
      <c r="A186" s="9" t="s">
        <v>140</v>
      </c>
      <c r="B186" s="17">
        <v>19877</v>
      </c>
      <c r="C186" s="9" t="s">
        <v>145</v>
      </c>
      <c r="D186" s="9" t="s">
        <v>159</v>
      </c>
      <c r="E186" s="30">
        <v>41704</v>
      </c>
      <c r="F186" s="9" t="s">
        <v>349</v>
      </c>
      <c r="G186" s="9" t="s">
        <v>485</v>
      </c>
      <c r="H186" s="23"/>
      <c r="I186" s="23"/>
      <c r="J186" s="9" t="s">
        <v>487</v>
      </c>
      <c r="K186" s="9" t="s">
        <v>497</v>
      </c>
      <c r="L186" s="23"/>
      <c r="M186" s="23"/>
      <c r="N186" s="9" t="s">
        <v>670</v>
      </c>
      <c r="O186" s="9" t="s">
        <v>839</v>
      </c>
      <c r="P186" s="23"/>
      <c r="Q186" s="23"/>
      <c r="R186" s="9"/>
      <c r="S186" s="9">
        <v>1</v>
      </c>
      <c r="T186" s="9">
        <v>0</v>
      </c>
      <c r="U186" s="9">
        <v>1</v>
      </c>
      <c r="V186" s="11"/>
      <c r="W186" s="11"/>
      <c r="X186" s="47">
        <f t="shared" si="9"/>
        <v>0</v>
      </c>
      <c r="Y186" s="9" t="s">
        <v>954</v>
      </c>
      <c r="Z186" s="9">
        <v>0</v>
      </c>
      <c r="AA186" s="45">
        <v>41</v>
      </c>
      <c r="AB186" s="9" t="s">
        <v>12</v>
      </c>
      <c r="AC186" s="39">
        <v>0.3</v>
      </c>
      <c r="AD186" s="38">
        <f t="shared" si="10"/>
        <v>0</v>
      </c>
      <c r="AE186" s="38">
        <f t="shared" si="11"/>
        <v>0</v>
      </c>
      <c r="AF186" s="38">
        <v>0</v>
      </c>
      <c r="AG186" s="23"/>
      <c r="AH186" s="23"/>
      <c r="AI186" s="23"/>
      <c r="AJ186" s="23"/>
      <c r="AK186" s="23"/>
      <c r="AL186" s="23"/>
      <c r="AM186" s="23"/>
      <c r="AN186" s="23"/>
      <c r="AO186" s="23"/>
      <c r="AP186" s="38">
        <f t="shared" si="12"/>
        <v>0</v>
      </c>
      <c r="AQ186" s="54">
        <v>1</v>
      </c>
      <c r="AR186" s="54">
        <v>0</v>
      </c>
    </row>
    <row r="187" spans="1:44" s="22" customFormat="1">
      <c r="A187" s="9" t="s">
        <v>140</v>
      </c>
      <c r="B187" s="17">
        <v>19894</v>
      </c>
      <c r="C187" s="9" t="s">
        <v>151</v>
      </c>
      <c r="D187" s="9" t="s">
        <v>165</v>
      </c>
      <c r="E187" s="30">
        <v>41709</v>
      </c>
      <c r="F187" s="9" t="s">
        <v>350</v>
      </c>
      <c r="G187" s="9" t="s">
        <v>485</v>
      </c>
      <c r="H187" s="23"/>
      <c r="I187" s="23"/>
      <c r="J187" s="9" t="s">
        <v>487</v>
      </c>
      <c r="K187" s="9" t="s">
        <v>592</v>
      </c>
      <c r="L187" s="23"/>
      <c r="M187" s="23"/>
      <c r="N187" s="9" t="s">
        <v>763</v>
      </c>
      <c r="O187" s="9" t="s">
        <v>883</v>
      </c>
      <c r="P187" s="23"/>
      <c r="Q187" s="23"/>
      <c r="R187" s="9"/>
      <c r="S187" s="9">
        <v>1</v>
      </c>
      <c r="T187" s="9">
        <v>0</v>
      </c>
      <c r="U187" s="9">
        <v>1</v>
      </c>
      <c r="V187" s="11"/>
      <c r="W187" s="11"/>
      <c r="X187" s="47">
        <f t="shared" si="9"/>
        <v>0</v>
      </c>
      <c r="Y187" s="9" t="s">
        <v>954</v>
      </c>
      <c r="Z187" s="9">
        <v>7.99</v>
      </c>
      <c r="AA187" s="45">
        <v>41</v>
      </c>
      <c r="AB187" s="9" t="s">
        <v>12</v>
      </c>
      <c r="AC187" s="39">
        <v>0.3</v>
      </c>
      <c r="AD187" s="38">
        <f t="shared" si="10"/>
        <v>5.59</v>
      </c>
      <c r="AE187" s="38">
        <f t="shared" si="11"/>
        <v>0</v>
      </c>
      <c r="AF187" s="38">
        <v>5.59</v>
      </c>
      <c r="AG187" s="23"/>
      <c r="AH187" s="23"/>
      <c r="AI187" s="23"/>
      <c r="AJ187" s="23"/>
      <c r="AK187" s="23"/>
      <c r="AL187" s="23"/>
      <c r="AM187" s="23"/>
      <c r="AN187" s="23"/>
      <c r="AO187" s="23"/>
      <c r="AP187" s="38">
        <f t="shared" si="12"/>
        <v>5.59</v>
      </c>
      <c r="AQ187" s="54">
        <v>1</v>
      </c>
      <c r="AR187" s="54">
        <v>7.99</v>
      </c>
    </row>
    <row r="188" spans="1:44" s="22" customFormat="1">
      <c r="A188" s="9" t="s">
        <v>140</v>
      </c>
      <c r="B188" s="17">
        <v>19905</v>
      </c>
      <c r="C188" s="9" t="s">
        <v>143</v>
      </c>
      <c r="D188" s="9" t="s">
        <v>159</v>
      </c>
      <c r="E188" s="30">
        <v>41712</v>
      </c>
      <c r="F188" s="9" t="s">
        <v>351</v>
      </c>
      <c r="G188" s="9" t="s">
        <v>485</v>
      </c>
      <c r="H188" s="23"/>
      <c r="I188" s="23"/>
      <c r="J188" s="9" t="s">
        <v>487</v>
      </c>
      <c r="K188" s="9" t="s">
        <v>593</v>
      </c>
      <c r="L188" s="23"/>
      <c r="M188" s="23"/>
      <c r="N188" s="9" t="s">
        <v>764</v>
      </c>
      <c r="O188" s="9" t="s">
        <v>869</v>
      </c>
      <c r="P188" s="23"/>
      <c r="Q188" s="23"/>
      <c r="R188" s="9"/>
      <c r="S188" s="9">
        <v>1</v>
      </c>
      <c r="T188" s="9">
        <v>0</v>
      </c>
      <c r="U188" s="9">
        <v>1</v>
      </c>
      <c r="V188" s="11"/>
      <c r="W188" s="11"/>
      <c r="X188" s="47">
        <f t="shared" si="9"/>
        <v>0</v>
      </c>
      <c r="Y188" s="9" t="s">
        <v>954</v>
      </c>
      <c r="Z188" s="9">
        <v>7.71</v>
      </c>
      <c r="AA188" s="45">
        <v>41</v>
      </c>
      <c r="AB188" s="9" t="s">
        <v>12</v>
      </c>
      <c r="AC188" s="39">
        <v>0.3</v>
      </c>
      <c r="AD188" s="38">
        <f t="shared" si="10"/>
        <v>5.59</v>
      </c>
      <c r="AE188" s="38">
        <f t="shared" si="11"/>
        <v>0</v>
      </c>
      <c r="AF188" s="38">
        <v>5.59</v>
      </c>
      <c r="AG188" s="23"/>
      <c r="AH188" s="23"/>
      <c r="AI188" s="23"/>
      <c r="AJ188" s="23"/>
      <c r="AK188" s="23"/>
      <c r="AL188" s="23"/>
      <c r="AM188" s="23"/>
      <c r="AN188" s="23"/>
      <c r="AO188" s="23"/>
      <c r="AP188" s="38">
        <f t="shared" si="12"/>
        <v>5.59</v>
      </c>
      <c r="AQ188" s="54">
        <v>1</v>
      </c>
      <c r="AR188" s="54">
        <v>7.99</v>
      </c>
    </row>
    <row r="189" spans="1:44" s="22" customFormat="1">
      <c r="A189" s="9" t="s">
        <v>140</v>
      </c>
      <c r="B189" s="17">
        <v>19937</v>
      </c>
      <c r="C189" s="9" t="s">
        <v>150</v>
      </c>
      <c r="D189" s="9" t="s">
        <v>164</v>
      </c>
      <c r="E189" s="30">
        <v>41723</v>
      </c>
      <c r="F189" s="9" t="s">
        <v>352</v>
      </c>
      <c r="G189" s="9" t="s">
        <v>485</v>
      </c>
      <c r="H189" s="23"/>
      <c r="I189" s="23"/>
      <c r="J189" s="9" t="s">
        <v>487</v>
      </c>
      <c r="K189" s="9" t="s">
        <v>594</v>
      </c>
      <c r="L189" s="23"/>
      <c r="M189" s="23"/>
      <c r="N189" s="9" t="s">
        <v>765</v>
      </c>
      <c r="O189" s="9" t="s">
        <v>911</v>
      </c>
      <c r="P189" s="23"/>
      <c r="Q189" s="23"/>
      <c r="R189" s="9"/>
      <c r="S189" s="9">
        <v>1</v>
      </c>
      <c r="T189" s="9">
        <v>0</v>
      </c>
      <c r="U189" s="9">
        <v>1</v>
      </c>
      <c r="V189" s="11"/>
      <c r="W189" s="11"/>
      <c r="X189" s="47">
        <f t="shared" si="9"/>
        <v>0</v>
      </c>
      <c r="Y189" s="9" t="s">
        <v>954</v>
      </c>
      <c r="Z189" s="9">
        <v>12.99</v>
      </c>
      <c r="AA189" s="45">
        <v>41</v>
      </c>
      <c r="AB189" s="9" t="s">
        <v>12</v>
      </c>
      <c r="AC189" s="39">
        <v>0.3</v>
      </c>
      <c r="AD189" s="38">
        <f t="shared" si="10"/>
        <v>9.09</v>
      </c>
      <c r="AE189" s="38">
        <f t="shared" si="11"/>
        <v>0</v>
      </c>
      <c r="AF189" s="38">
        <v>9.09</v>
      </c>
      <c r="AG189" s="23"/>
      <c r="AH189" s="23"/>
      <c r="AI189" s="23"/>
      <c r="AJ189" s="23"/>
      <c r="AK189" s="23"/>
      <c r="AL189" s="23"/>
      <c r="AM189" s="23"/>
      <c r="AN189" s="23"/>
      <c r="AO189" s="23"/>
      <c r="AP189" s="38">
        <f t="shared" si="12"/>
        <v>9.09</v>
      </c>
      <c r="AQ189" s="54">
        <v>1</v>
      </c>
      <c r="AR189" s="54">
        <v>12.99</v>
      </c>
    </row>
    <row r="190" spans="1:44" s="22" customFormat="1">
      <c r="A190" s="9" t="s">
        <v>140</v>
      </c>
      <c r="B190" s="17">
        <v>20165</v>
      </c>
      <c r="C190" s="9" t="s">
        <v>149</v>
      </c>
      <c r="D190" s="9" t="s">
        <v>163</v>
      </c>
      <c r="E190" s="30">
        <v>41708</v>
      </c>
      <c r="F190" s="9" t="s">
        <v>353</v>
      </c>
      <c r="G190" s="9" t="s">
        <v>485</v>
      </c>
      <c r="H190" s="23"/>
      <c r="I190" s="23"/>
      <c r="J190" s="9" t="s">
        <v>487</v>
      </c>
      <c r="K190" s="9" t="s">
        <v>526</v>
      </c>
      <c r="L190" s="23"/>
      <c r="M190" s="23"/>
      <c r="N190" s="9" t="s">
        <v>699</v>
      </c>
      <c r="O190" s="9" t="s">
        <v>866</v>
      </c>
      <c r="P190" s="23"/>
      <c r="Q190" s="23"/>
      <c r="R190" s="9"/>
      <c r="S190" s="9">
        <v>1</v>
      </c>
      <c r="T190" s="9">
        <v>0</v>
      </c>
      <c r="U190" s="9">
        <v>1</v>
      </c>
      <c r="V190" s="11"/>
      <c r="W190" s="11"/>
      <c r="X190" s="47">
        <f t="shared" si="9"/>
        <v>0</v>
      </c>
      <c r="Y190" s="9" t="s">
        <v>954</v>
      </c>
      <c r="Z190" s="9">
        <v>12.530000000000001</v>
      </c>
      <c r="AA190" s="45">
        <v>41</v>
      </c>
      <c r="AB190" s="9" t="s">
        <v>12</v>
      </c>
      <c r="AC190" s="39">
        <v>0.3</v>
      </c>
      <c r="AD190" s="38">
        <f t="shared" si="10"/>
        <v>9.09</v>
      </c>
      <c r="AE190" s="38">
        <f t="shared" si="11"/>
        <v>0</v>
      </c>
      <c r="AF190" s="38">
        <v>9.09</v>
      </c>
      <c r="AG190" s="23"/>
      <c r="AH190" s="23"/>
      <c r="AI190" s="23"/>
      <c r="AJ190" s="23"/>
      <c r="AK190" s="23"/>
      <c r="AL190" s="23"/>
      <c r="AM190" s="23"/>
      <c r="AN190" s="23"/>
      <c r="AO190" s="23"/>
      <c r="AP190" s="38">
        <f t="shared" si="12"/>
        <v>9.09</v>
      </c>
      <c r="AQ190" s="54">
        <v>1</v>
      </c>
      <c r="AR190" s="54">
        <v>12.99</v>
      </c>
    </row>
    <row r="191" spans="1:44" s="22" customFormat="1">
      <c r="A191" s="9" t="s">
        <v>140</v>
      </c>
      <c r="B191" s="17">
        <v>20168</v>
      </c>
      <c r="C191" s="9" t="s">
        <v>143</v>
      </c>
      <c r="D191" s="9" t="s">
        <v>159</v>
      </c>
      <c r="E191" s="30">
        <v>41708</v>
      </c>
      <c r="F191" s="9" t="s">
        <v>354</v>
      </c>
      <c r="G191" s="9" t="s">
        <v>485</v>
      </c>
      <c r="H191" s="23"/>
      <c r="I191" s="23"/>
      <c r="J191" s="9" t="s">
        <v>487</v>
      </c>
      <c r="K191" s="9" t="s">
        <v>538</v>
      </c>
      <c r="L191" s="23"/>
      <c r="M191" s="23"/>
      <c r="N191" s="9" t="s">
        <v>711</v>
      </c>
      <c r="O191" s="9" t="s">
        <v>877</v>
      </c>
      <c r="P191" s="23"/>
      <c r="Q191" s="23"/>
      <c r="R191" s="9"/>
      <c r="S191" s="9">
        <v>1</v>
      </c>
      <c r="T191" s="9">
        <v>0</v>
      </c>
      <c r="U191" s="9">
        <v>1</v>
      </c>
      <c r="V191" s="11"/>
      <c r="W191" s="11"/>
      <c r="X191" s="47">
        <f t="shared" si="9"/>
        <v>0</v>
      </c>
      <c r="Y191" s="9" t="s">
        <v>954</v>
      </c>
      <c r="Z191" s="9">
        <v>3.99</v>
      </c>
      <c r="AA191" s="45">
        <v>41</v>
      </c>
      <c r="AB191" s="9" t="s">
        <v>12</v>
      </c>
      <c r="AC191" s="39">
        <v>0.3</v>
      </c>
      <c r="AD191" s="38">
        <f t="shared" si="10"/>
        <v>2.79</v>
      </c>
      <c r="AE191" s="38">
        <f t="shared" si="11"/>
        <v>0</v>
      </c>
      <c r="AF191" s="38">
        <v>2.79</v>
      </c>
      <c r="AG191" s="23"/>
      <c r="AH191" s="23"/>
      <c r="AI191" s="23"/>
      <c r="AJ191" s="23"/>
      <c r="AK191" s="23"/>
      <c r="AL191" s="23"/>
      <c r="AM191" s="23"/>
      <c r="AN191" s="23"/>
      <c r="AO191" s="23"/>
      <c r="AP191" s="38">
        <f t="shared" si="12"/>
        <v>2.79</v>
      </c>
      <c r="AQ191" s="54">
        <v>1</v>
      </c>
      <c r="AR191" s="54">
        <v>3.99</v>
      </c>
    </row>
    <row r="192" spans="1:44" s="22" customFormat="1">
      <c r="A192" s="9" t="s">
        <v>140</v>
      </c>
      <c r="B192" s="17">
        <v>20405</v>
      </c>
      <c r="C192" s="9" t="s">
        <v>143</v>
      </c>
      <c r="D192" s="9" t="s">
        <v>159</v>
      </c>
      <c r="E192" s="30">
        <v>41708</v>
      </c>
      <c r="F192" s="9" t="s">
        <v>355</v>
      </c>
      <c r="G192" s="9" t="s">
        <v>485</v>
      </c>
      <c r="H192" s="23"/>
      <c r="I192" s="23"/>
      <c r="J192" s="9" t="s">
        <v>487</v>
      </c>
      <c r="K192" s="9" t="s">
        <v>595</v>
      </c>
      <c r="L192" s="23"/>
      <c r="M192" s="23"/>
      <c r="N192" s="9" t="s">
        <v>766</v>
      </c>
      <c r="O192" s="9" t="s">
        <v>886</v>
      </c>
      <c r="P192" s="23"/>
      <c r="Q192" s="23"/>
      <c r="R192" s="9"/>
      <c r="S192" s="9">
        <v>1</v>
      </c>
      <c r="T192" s="9">
        <v>0</v>
      </c>
      <c r="U192" s="9">
        <v>1</v>
      </c>
      <c r="V192" s="11"/>
      <c r="W192" s="11"/>
      <c r="X192" s="47">
        <f t="shared" si="9"/>
        <v>0</v>
      </c>
      <c r="Y192" s="9" t="s">
        <v>954</v>
      </c>
      <c r="Z192" s="9">
        <v>9.99</v>
      </c>
      <c r="AA192" s="45">
        <v>41</v>
      </c>
      <c r="AB192" s="9" t="s">
        <v>12</v>
      </c>
      <c r="AC192" s="39">
        <v>0.3</v>
      </c>
      <c r="AD192" s="38">
        <f t="shared" si="10"/>
        <v>6.99</v>
      </c>
      <c r="AE192" s="38">
        <f t="shared" si="11"/>
        <v>0</v>
      </c>
      <c r="AF192" s="38">
        <v>6.99</v>
      </c>
      <c r="AG192" s="23"/>
      <c r="AH192" s="23"/>
      <c r="AI192" s="23"/>
      <c r="AJ192" s="23"/>
      <c r="AK192" s="23"/>
      <c r="AL192" s="23"/>
      <c r="AM192" s="23"/>
      <c r="AN192" s="23"/>
      <c r="AO192" s="23"/>
      <c r="AP192" s="38">
        <f t="shared" si="12"/>
        <v>6.99</v>
      </c>
      <c r="AQ192" s="54">
        <v>1</v>
      </c>
      <c r="AR192" s="54">
        <v>9.99</v>
      </c>
    </row>
    <row r="193" spans="1:44" s="22" customFormat="1">
      <c r="A193" s="9" t="s">
        <v>140</v>
      </c>
      <c r="B193" s="17">
        <v>20422</v>
      </c>
      <c r="C193" s="9" t="s">
        <v>146</v>
      </c>
      <c r="D193" s="9" t="s">
        <v>161</v>
      </c>
      <c r="E193" s="30">
        <v>41715</v>
      </c>
      <c r="F193" s="9" t="s">
        <v>356</v>
      </c>
      <c r="G193" s="9" t="s">
        <v>485</v>
      </c>
      <c r="H193" s="23"/>
      <c r="I193" s="23"/>
      <c r="J193" s="9" t="s">
        <v>487</v>
      </c>
      <c r="K193" s="9" t="s">
        <v>596</v>
      </c>
      <c r="L193" s="23"/>
      <c r="M193" s="23"/>
      <c r="N193" s="9" t="s">
        <v>767</v>
      </c>
      <c r="O193" s="9" t="s">
        <v>843</v>
      </c>
      <c r="P193" s="23"/>
      <c r="Q193" s="23"/>
      <c r="R193" s="9"/>
      <c r="S193" s="9">
        <v>1</v>
      </c>
      <c r="T193" s="9">
        <v>0</v>
      </c>
      <c r="U193" s="9">
        <v>1</v>
      </c>
      <c r="V193" s="11"/>
      <c r="W193" s="11"/>
      <c r="X193" s="47">
        <f t="shared" si="9"/>
        <v>0</v>
      </c>
      <c r="Y193" s="9" t="s">
        <v>954</v>
      </c>
      <c r="Z193" s="9">
        <v>0.99</v>
      </c>
      <c r="AA193" s="45">
        <v>41</v>
      </c>
      <c r="AB193" s="9" t="s">
        <v>12</v>
      </c>
      <c r="AC193" s="39">
        <v>0.3</v>
      </c>
      <c r="AD193" s="38">
        <f t="shared" si="10"/>
        <v>0.69000000000000006</v>
      </c>
      <c r="AE193" s="38">
        <f t="shared" si="11"/>
        <v>0</v>
      </c>
      <c r="AF193" s="38">
        <v>0.69000000000000006</v>
      </c>
      <c r="AG193" s="23"/>
      <c r="AH193" s="23"/>
      <c r="AI193" s="23"/>
      <c r="AJ193" s="23"/>
      <c r="AK193" s="23"/>
      <c r="AL193" s="23"/>
      <c r="AM193" s="23"/>
      <c r="AN193" s="23"/>
      <c r="AO193" s="23"/>
      <c r="AP193" s="38">
        <f t="shared" si="12"/>
        <v>0.69000000000000006</v>
      </c>
      <c r="AQ193" s="54">
        <v>1</v>
      </c>
      <c r="AR193" s="54">
        <v>0.99</v>
      </c>
    </row>
    <row r="194" spans="1:44" s="22" customFormat="1">
      <c r="A194" s="9" t="s">
        <v>140</v>
      </c>
      <c r="B194" s="17">
        <v>20437</v>
      </c>
      <c r="C194" s="9" t="s">
        <v>146</v>
      </c>
      <c r="D194" s="9" t="s">
        <v>161</v>
      </c>
      <c r="E194" s="30">
        <v>41722</v>
      </c>
      <c r="F194" s="9" t="s">
        <v>357</v>
      </c>
      <c r="G194" s="9" t="s">
        <v>485</v>
      </c>
      <c r="H194" s="23"/>
      <c r="I194" s="23"/>
      <c r="J194" s="9" t="s">
        <v>487</v>
      </c>
      <c r="K194" s="9" t="s">
        <v>597</v>
      </c>
      <c r="L194" s="23"/>
      <c r="M194" s="23"/>
      <c r="N194" s="9" t="s">
        <v>768</v>
      </c>
      <c r="O194" s="9" t="s">
        <v>884</v>
      </c>
      <c r="P194" s="23"/>
      <c r="Q194" s="23"/>
      <c r="R194" s="9"/>
      <c r="S194" s="9">
        <v>1</v>
      </c>
      <c r="T194" s="9">
        <v>0</v>
      </c>
      <c r="U194" s="9">
        <v>1</v>
      </c>
      <c r="V194" s="11"/>
      <c r="W194" s="11"/>
      <c r="X194" s="47">
        <f t="shared" si="9"/>
        <v>0</v>
      </c>
      <c r="Y194" s="9" t="s">
        <v>954</v>
      </c>
      <c r="Z194" s="9">
        <v>2.99</v>
      </c>
      <c r="AA194" s="45">
        <v>41</v>
      </c>
      <c r="AB194" s="9" t="s">
        <v>12</v>
      </c>
      <c r="AC194" s="39">
        <v>0.3</v>
      </c>
      <c r="AD194" s="38">
        <f t="shared" si="10"/>
        <v>2.09</v>
      </c>
      <c r="AE194" s="38">
        <f t="shared" si="11"/>
        <v>0</v>
      </c>
      <c r="AF194" s="38">
        <v>2.09</v>
      </c>
      <c r="AG194" s="23"/>
      <c r="AH194" s="23"/>
      <c r="AI194" s="23"/>
      <c r="AJ194" s="23"/>
      <c r="AK194" s="23"/>
      <c r="AL194" s="23"/>
      <c r="AM194" s="23"/>
      <c r="AN194" s="23"/>
      <c r="AO194" s="23"/>
      <c r="AP194" s="38">
        <f t="shared" si="12"/>
        <v>2.09</v>
      </c>
      <c r="AQ194" s="54">
        <v>1</v>
      </c>
      <c r="AR194" s="54">
        <v>2.99</v>
      </c>
    </row>
    <row r="195" spans="1:44" s="22" customFormat="1">
      <c r="A195" s="9" t="s">
        <v>140</v>
      </c>
      <c r="B195" s="17">
        <v>20452</v>
      </c>
      <c r="C195" s="9" t="s">
        <v>151</v>
      </c>
      <c r="D195" s="9" t="s">
        <v>165</v>
      </c>
      <c r="E195" s="30">
        <v>41701</v>
      </c>
      <c r="F195" s="9" t="s">
        <v>358</v>
      </c>
      <c r="G195" s="9" t="s">
        <v>485</v>
      </c>
      <c r="H195" s="23"/>
      <c r="I195" s="23"/>
      <c r="J195" s="9" t="s">
        <v>487</v>
      </c>
      <c r="K195" s="9" t="s">
        <v>598</v>
      </c>
      <c r="L195" s="23"/>
      <c r="M195" s="23"/>
      <c r="N195" s="9" t="s">
        <v>769</v>
      </c>
      <c r="O195" s="9" t="s">
        <v>912</v>
      </c>
      <c r="P195" s="23"/>
      <c r="Q195" s="23"/>
      <c r="R195" s="9"/>
      <c r="S195" s="9">
        <v>1</v>
      </c>
      <c r="T195" s="9">
        <v>0</v>
      </c>
      <c r="U195" s="9">
        <v>1</v>
      </c>
      <c r="V195" s="11"/>
      <c r="W195" s="11"/>
      <c r="X195" s="47">
        <f t="shared" si="9"/>
        <v>0</v>
      </c>
      <c r="Y195" s="9" t="s">
        <v>954</v>
      </c>
      <c r="Z195" s="9">
        <v>7.71</v>
      </c>
      <c r="AA195" s="45">
        <v>41</v>
      </c>
      <c r="AB195" s="9" t="s">
        <v>12</v>
      </c>
      <c r="AC195" s="39">
        <v>0.3</v>
      </c>
      <c r="AD195" s="38">
        <f t="shared" si="10"/>
        <v>5.59</v>
      </c>
      <c r="AE195" s="38">
        <f t="shared" si="11"/>
        <v>0</v>
      </c>
      <c r="AF195" s="38">
        <v>5.59</v>
      </c>
      <c r="AG195" s="23"/>
      <c r="AH195" s="23"/>
      <c r="AI195" s="23"/>
      <c r="AJ195" s="23"/>
      <c r="AK195" s="23"/>
      <c r="AL195" s="23"/>
      <c r="AM195" s="23"/>
      <c r="AN195" s="23"/>
      <c r="AO195" s="23"/>
      <c r="AP195" s="38">
        <f t="shared" si="12"/>
        <v>5.59</v>
      </c>
      <c r="AQ195" s="54">
        <v>1</v>
      </c>
      <c r="AR195" s="54">
        <v>7.99</v>
      </c>
    </row>
    <row r="196" spans="1:44" s="22" customFormat="1">
      <c r="A196" s="9" t="s">
        <v>140</v>
      </c>
      <c r="B196" s="17">
        <v>20463</v>
      </c>
      <c r="C196" s="9" t="s">
        <v>147</v>
      </c>
      <c r="D196" s="9" t="s">
        <v>159</v>
      </c>
      <c r="E196" s="30">
        <v>41702</v>
      </c>
      <c r="F196" s="9" t="s">
        <v>359</v>
      </c>
      <c r="G196" s="9" t="s">
        <v>485</v>
      </c>
      <c r="H196" s="23"/>
      <c r="I196" s="23"/>
      <c r="J196" s="9" t="s">
        <v>487</v>
      </c>
      <c r="K196" s="9" t="s">
        <v>599</v>
      </c>
      <c r="L196" s="23"/>
      <c r="M196" s="23"/>
      <c r="N196" s="9" t="s">
        <v>770</v>
      </c>
      <c r="O196" s="9" t="s">
        <v>913</v>
      </c>
      <c r="P196" s="23"/>
      <c r="Q196" s="23"/>
      <c r="R196" s="9"/>
      <c r="S196" s="9">
        <v>1</v>
      </c>
      <c r="T196" s="9">
        <v>0</v>
      </c>
      <c r="U196" s="9">
        <v>1</v>
      </c>
      <c r="V196" s="11"/>
      <c r="W196" s="11"/>
      <c r="X196" s="47">
        <f t="shared" si="9"/>
        <v>0</v>
      </c>
      <c r="Y196" s="9" t="s">
        <v>954</v>
      </c>
      <c r="Z196" s="9">
        <v>0.99</v>
      </c>
      <c r="AA196" s="45">
        <v>41</v>
      </c>
      <c r="AB196" s="9" t="s">
        <v>12</v>
      </c>
      <c r="AC196" s="39">
        <v>0.3</v>
      </c>
      <c r="AD196" s="38">
        <f t="shared" si="10"/>
        <v>0.69000000000000006</v>
      </c>
      <c r="AE196" s="38">
        <f t="shared" si="11"/>
        <v>0</v>
      </c>
      <c r="AF196" s="38">
        <v>0.69000000000000006</v>
      </c>
      <c r="AG196" s="23"/>
      <c r="AH196" s="23"/>
      <c r="AI196" s="23"/>
      <c r="AJ196" s="23"/>
      <c r="AK196" s="23"/>
      <c r="AL196" s="23"/>
      <c r="AM196" s="23"/>
      <c r="AN196" s="23"/>
      <c r="AO196" s="23"/>
      <c r="AP196" s="38">
        <f t="shared" si="12"/>
        <v>0.69000000000000006</v>
      </c>
      <c r="AQ196" s="54">
        <v>1</v>
      </c>
      <c r="AR196" s="54">
        <v>0.99</v>
      </c>
    </row>
    <row r="197" spans="1:44" s="22" customFormat="1">
      <c r="A197" s="9" t="s">
        <v>140</v>
      </c>
      <c r="B197" s="17">
        <v>20738</v>
      </c>
      <c r="C197" s="9" t="s">
        <v>143</v>
      </c>
      <c r="D197" s="9" t="s">
        <v>159</v>
      </c>
      <c r="E197" s="30">
        <v>41722</v>
      </c>
      <c r="F197" s="9" t="s">
        <v>360</v>
      </c>
      <c r="G197" s="9" t="s">
        <v>485</v>
      </c>
      <c r="H197" s="23"/>
      <c r="I197" s="23"/>
      <c r="J197" s="9" t="s">
        <v>487</v>
      </c>
      <c r="K197" s="9" t="s">
        <v>600</v>
      </c>
      <c r="L197" s="23"/>
      <c r="M197" s="23"/>
      <c r="N197" s="9" t="s">
        <v>771</v>
      </c>
      <c r="O197" s="9" t="s">
        <v>914</v>
      </c>
      <c r="P197" s="23"/>
      <c r="Q197" s="23"/>
      <c r="R197" s="9"/>
      <c r="S197" s="9">
        <v>1</v>
      </c>
      <c r="T197" s="9">
        <v>0</v>
      </c>
      <c r="U197" s="9">
        <v>1</v>
      </c>
      <c r="V197" s="11"/>
      <c r="W197" s="11"/>
      <c r="X197" s="47">
        <f t="shared" si="9"/>
        <v>0</v>
      </c>
      <c r="Y197" s="9" t="s">
        <v>954</v>
      </c>
      <c r="Z197" s="9">
        <v>0</v>
      </c>
      <c r="AA197" s="45">
        <v>41</v>
      </c>
      <c r="AB197" s="9" t="s">
        <v>12</v>
      </c>
      <c r="AC197" s="39">
        <v>0.3</v>
      </c>
      <c r="AD197" s="38">
        <f t="shared" si="10"/>
        <v>0</v>
      </c>
      <c r="AE197" s="38">
        <f t="shared" si="11"/>
        <v>0</v>
      </c>
      <c r="AF197" s="38">
        <v>0</v>
      </c>
      <c r="AG197" s="23"/>
      <c r="AH197" s="23"/>
      <c r="AI197" s="23"/>
      <c r="AJ197" s="23"/>
      <c r="AK197" s="23"/>
      <c r="AL197" s="23"/>
      <c r="AM197" s="23"/>
      <c r="AN197" s="23"/>
      <c r="AO197" s="23"/>
      <c r="AP197" s="38">
        <f t="shared" si="12"/>
        <v>0</v>
      </c>
      <c r="AQ197" s="54">
        <v>1</v>
      </c>
      <c r="AR197" s="54">
        <v>0</v>
      </c>
    </row>
    <row r="198" spans="1:44" s="22" customFormat="1">
      <c r="A198" s="9" t="s">
        <v>140</v>
      </c>
      <c r="B198" s="17">
        <v>20741</v>
      </c>
      <c r="C198" s="9" t="s">
        <v>148</v>
      </c>
      <c r="D198" s="9" t="s">
        <v>162</v>
      </c>
      <c r="E198" s="30">
        <v>41722</v>
      </c>
      <c r="F198" s="9" t="s">
        <v>361</v>
      </c>
      <c r="G198" s="9" t="s">
        <v>485</v>
      </c>
      <c r="H198" s="23"/>
      <c r="I198" s="23"/>
      <c r="J198" s="9" t="s">
        <v>487</v>
      </c>
      <c r="K198" s="9" t="s">
        <v>498</v>
      </c>
      <c r="L198" s="23"/>
      <c r="M198" s="23"/>
      <c r="N198" s="9" t="s">
        <v>671</v>
      </c>
      <c r="O198" s="9" t="s">
        <v>840</v>
      </c>
      <c r="P198" s="23"/>
      <c r="Q198" s="23"/>
      <c r="R198" s="9"/>
      <c r="S198" s="9">
        <v>1</v>
      </c>
      <c r="T198" s="9">
        <v>0</v>
      </c>
      <c r="U198" s="9">
        <v>1</v>
      </c>
      <c r="V198" s="11"/>
      <c r="W198" s="11"/>
      <c r="X198" s="47">
        <f t="shared" si="9"/>
        <v>0</v>
      </c>
      <c r="Y198" s="9" t="s">
        <v>954</v>
      </c>
      <c r="Z198" s="9">
        <v>0</v>
      </c>
      <c r="AA198" s="45">
        <v>41</v>
      </c>
      <c r="AB198" s="9" t="s">
        <v>12</v>
      </c>
      <c r="AC198" s="39">
        <v>0.3</v>
      </c>
      <c r="AD198" s="38">
        <f t="shared" si="10"/>
        <v>0</v>
      </c>
      <c r="AE198" s="38">
        <f t="shared" si="11"/>
        <v>0</v>
      </c>
      <c r="AF198" s="38">
        <v>0</v>
      </c>
      <c r="AG198" s="23"/>
      <c r="AH198" s="23"/>
      <c r="AI198" s="23"/>
      <c r="AJ198" s="23"/>
      <c r="AK198" s="23"/>
      <c r="AL198" s="23"/>
      <c r="AM198" s="23"/>
      <c r="AN198" s="23"/>
      <c r="AO198" s="23"/>
      <c r="AP198" s="38">
        <f t="shared" si="12"/>
        <v>0</v>
      </c>
      <c r="AQ198" s="54">
        <v>1</v>
      </c>
      <c r="AR198" s="54">
        <v>0</v>
      </c>
    </row>
    <row r="199" spans="1:44" s="22" customFormat="1">
      <c r="A199" s="9" t="s">
        <v>140</v>
      </c>
      <c r="B199" s="17">
        <v>20749</v>
      </c>
      <c r="C199" s="9" t="s">
        <v>150</v>
      </c>
      <c r="D199" s="9" t="s">
        <v>164</v>
      </c>
      <c r="E199" s="30">
        <v>41725</v>
      </c>
      <c r="F199" s="9" t="s">
        <v>362</v>
      </c>
      <c r="G199" s="9" t="s">
        <v>485</v>
      </c>
      <c r="H199" s="23"/>
      <c r="I199" s="23"/>
      <c r="J199" s="9" t="s">
        <v>487</v>
      </c>
      <c r="K199" s="9" t="s">
        <v>507</v>
      </c>
      <c r="L199" s="23"/>
      <c r="M199" s="23"/>
      <c r="N199" s="9" t="s">
        <v>680</v>
      </c>
      <c r="O199" s="9" t="s">
        <v>849</v>
      </c>
      <c r="P199" s="23"/>
      <c r="Q199" s="23"/>
      <c r="R199" s="9"/>
      <c r="S199" s="9">
        <v>1</v>
      </c>
      <c r="T199" s="9">
        <v>0</v>
      </c>
      <c r="U199" s="9">
        <v>1</v>
      </c>
      <c r="V199" s="11"/>
      <c r="W199" s="11"/>
      <c r="X199" s="47">
        <f t="shared" si="9"/>
        <v>0</v>
      </c>
      <c r="Y199" s="9" t="s">
        <v>954</v>
      </c>
      <c r="Z199" s="9">
        <v>0</v>
      </c>
      <c r="AA199" s="45">
        <v>41</v>
      </c>
      <c r="AB199" s="9" t="s">
        <v>12</v>
      </c>
      <c r="AC199" s="39">
        <v>0.3</v>
      </c>
      <c r="AD199" s="38">
        <f t="shared" si="10"/>
        <v>0</v>
      </c>
      <c r="AE199" s="38">
        <f t="shared" si="11"/>
        <v>0</v>
      </c>
      <c r="AF199" s="38">
        <v>0</v>
      </c>
      <c r="AG199" s="23"/>
      <c r="AH199" s="23"/>
      <c r="AI199" s="23"/>
      <c r="AJ199" s="23"/>
      <c r="AK199" s="23"/>
      <c r="AL199" s="23"/>
      <c r="AM199" s="23"/>
      <c r="AN199" s="23"/>
      <c r="AO199" s="23"/>
      <c r="AP199" s="38">
        <f t="shared" si="12"/>
        <v>0</v>
      </c>
      <c r="AQ199" s="54">
        <v>1</v>
      </c>
      <c r="AR199" s="54">
        <v>0</v>
      </c>
    </row>
    <row r="200" spans="1:44" s="22" customFormat="1">
      <c r="A200" s="9" t="s">
        <v>140</v>
      </c>
      <c r="B200" s="17">
        <v>20995</v>
      </c>
      <c r="C200" s="9" t="s">
        <v>143</v>
      </c>
      <c r="D200" s="9" t="s">
        <v>159</v>
      </c>
      <c r="E200" s="30">
        <v>41710</v>
      </c>
      <c r="F200" s="9" t="s">
        <v>363</v>
      </c>
      <c r="G200" s="9" t="s">
        <v>485</v>
      </c>
      <c r="H200" s="23"/>
      <c r="I200" s="23"/>
      <c r="J200" s="9" t="s">
        <v>487</v>
      </c>
      <c r="K200" s="9" t="s">
        <v>498</v>
      </c>
      <c r="L200" s="23"/>
      <c r="M200" s="23"/>
      <c r="N200" s="9" t="s">
        <v>671</v>
      </c>
      <c r="O200" s="9" t="s">
        <v>840</v>
      </c>
      <c r="P200" s="23"/>
      <c r="Q200" s="23"/>
      <c r="R200" s="9"/>
      <c r="S200" s="9">
        <v>1</v>
      </c>
      <c r="T200" s="9">
        <v>0</v>
      </c>
      <c r="U200" s="9">
        <v>1</v>
      </c>
      <c r="V200" s="11"/>
      <c r="W200" s="11"/>
      <c r="X200" s="47">
        <f t="shared" ref="X200:X263" si="13">+$I$2</f>
        <v>0</v>
      </c>
      <c r="Y200" s="9" t="s">
        <v>954</v>
      </c>
      <c r="Z200" s="9">
        <v>0</v>
      </c>
      <c r="AA200" s="45">
        <v>41</v>
      </c>
      <c r="AB200" s="9" t="s">
        <v>12</v>
      </c>
      <c r="AC200" s="39">
        <v>0.3</v>
      </c>
      <c r="AD200" s="38">
        <f t="shared" ref="AD200:AD263" si="14">IF(AF200="",0,AF200+AE200)</f>
        <v>0</v>
      </c>
      <c r="AE200" s="38">
        <f t="shared" ref="AE200:AE263" si="15">IF(T200=0,0,-1*AF200)</f>
        <v>0</v>
      </c>
      <c r="AF200" s="38">
        <v>0</v>
      </c>
      <c r="AG200" s="23"/>
      <c r="AH200" s="23"/>
      <c r="AI200" s="23"/>
      <c r="AJ200" s="23"/>
      <c r="AK200" s="23"/>
      <c r="AL200" s="23"/>
      <c r="AM200" s="23"/>
      <c r="AN200" s="23"/>
      <c r="AO200" s="23"/>
      <c r="AP200" s="38">
        <f t="shared" ref="AP200:AP263" si="16">+AF200</f>
        <v>0</v>
      </c>
      <c r="AQ200" s="54">
        <v>1</v>
      </c>
      <c r="AR200" s="54">
        <v>0</v>
      </c>
    </row>
    <row r="201" spans="1:44" s="22" customFormat="1">
      <c r="A201" s="9" t="s">
        <v>140</v>
      </c>
      <c r="B201" s="17">
        <v>21205</v>
      </c>
      <c r="C201" s="9" t="s">
        <v>143</v>
      </c>
      <c r="D201" s="9" t="s">
        <v>159</v>
      </c>
      <c r="E201" s="30">
        <v>41729</v>
      </c>
      <c r="F201" s="9" t="s">
        <v>364</v>
      </c>
      <c r="G201" s="9" t="s">
        <v>485</v>
      </c>
      <c r="H201" s="23"/>
      <c r="I201" s="23"/>
      <c r="J201" s="9" t="s">
        <v>487</v>
      </c>
      <c r="K201" s="9" t="s">
        <v>500</v>
      </c>
      <c r="L201" s="23"/>
      <c r="M201" s="23"/>
      <c r="N201" s="9" t="s">
        <v>673</v>
      </c>
      <c r="O201" s="9" t="s">
        <v>842</v>
      </c>
      <c r="P201" s="23"/>
      <c r="Q201" s="23"/>
      <c r="R201" s="9"/>
      <c r="S201" s="9">
        <v>1</v>
      </c>
      <c r="T201" s="9">
        <v>0</v>
      </c>
      <c r="U201" s="9">
        <v>1</v>
      </c>
      <c r="V201" s="11"/>
      <c r="W201" s="11"/>
      <c r="X201" s="47">
        <f t="shared" si="13"/>
        <v>0</v>
      </c>
      <c r="Y201" s="9" t="s">
        <v>954</v>
      </c>
      <c r="Z201" s="9">
        <v>9.64</v>
      </c>
      <c r="AA201" s="45">
        <v>41</v>
      </c>
      <c r="AB201" s="9" t="s">
        <v>12</v>
      </c>
      <c r="AC201" s="39">
        <v>0.3</v>
      </c>
      <c r="AD201" s="38">
        <f t="shared" si="14"/>
        <v>6.99</v>
      </c>
      <c r="AE201" s="38">
        <f t="shared" si="15"/>
        <v>0</v>
      </c>
      <c r="AF201" s="38">
        <v>6.99</v>
      </c>
      <c r="AG201" s="23"/>
      <c r="AH201" s="23"/>
      <c r="AI201" s="23"/>
      <c r="AJ201" s="23"/>
      <c r="AK201" s="23"/>
      <c r="AL201" s="23"/>
      <c r="AM201" s="23"/>
      <c r="AN201" s="23"/>
      <c r="AO201" s="23"/>
      <c r="AP201" s="38">
        <f t="shared" si="16"/>
        <v>6.99</v>
      </c>
      <c r="AQ201" s="54">
        <v>1</v>
      </c>
      <c r="AR201" s="54">
        <v>9.99</v>
      </c>
    </row>
    <row r="202" spans="1:44" s="22" customFormat="1">
      <c r="A202" s="9" t="s">
        <v>140</v>
      </c>
      <c r="B202" s="17">
        <v>21221</v>
      </c>
      <c r="C202" s="9" t="s">
        <v>141</v>
      </c>
      <c r="D202" s="9" t="s">
        <v>157</v>
      </c>
      <c r="E202" s="30">
        <v>41701</v>
      </c>
      <c r="F202" s="9" t="s">
        <v>365</v>
      </c>
      <c r="G202" s="9" t="s">
        <v>485</v>
      </c>
      <c r="H202" s="23"/>
      <c r="I202" s="23"/>
      <c r="J202" s="9" t="s">
        <v>487</v>
      </c>
      <c r="K202" s="9" t="s">
        <v>541</v>
      </c>
      <c r="L202" s="23"/>
      <c r="M202" s="23"/>
      <c r="N202" s="9" t="s">
        <v>714</v>
      </c>
      <c r="O202" s="9" t="s">
        <v>879</v>
      </c>
      <c r="P202" s="23"/>
      <c r="Q202" s="23"/>
      <c r="R202" s="9"/>
      <c r="S202" s="9">
        <v>1</v>
      </c>
      <c r="T202" s="9">
        <v>0</v>
      </c>
      <c r="U202" s="9">
        <v>1</v>
      </c>
      <c r="V202" s="11"/>
      <c r="W202" s="11"/>
      <c r="X202" s="47">
        <f t="shared" si="13"/>
        <v>0</v>
      </c>
      <c r="Y202" s="9" t="s">
        <v>954</v>
      </c>
      <c r="Z202" s="9">
        <v>0</v>
      </c>
      <c r="AA202" s="45">
        <v>41</v>
      </c>
      <c r="AB202" s="9" t="s">
        <v>12</v>
      </c>
      <c r="AC202" s="39">
        <v>0.3</v>
      </c>
      <c r="AD202" s="38">
        <f t="shared" si="14"/>
        <v>0</v>
      </c>
      <c r="AE202" s="38">
        <f t="shared" si="15"/>
        <v>0</v>
      </c>
      <c r="AF202" s="38">
        <v>0</v>
      </c>
      <c r="AG202" s="23"/>
      <c r="AH202" s="23"/>
      <c r="AI202" s="23"/>
      <c r="AJ202" s="23"/>
      <c r="AK202" s="23"/>
      <c r="AL202" s="23"/>
      <c r="AM202" s="23"/>
      <c r="AN202" s="23"/>
      <c r="AO202" s="23"/>
      <c r="AP202" s="38">
        <f t="shared" si="16"/>
        <v>0</v>
      </c>
      <c r="AQ202" s="54">
        <v>1</v>
      </c>
      <c r="AR202" s="54">
        <v>0</v>
      </c>
    </row>
    <row r="203" spans="1:44" s="22" customFormat="1">
      <c r="A203" s="9" t="s">
        <v>140</v>
      </c>
      <c r="B203" s="17">
        <v>21234</v>
      </c>
      <c r="C203" s="9" t="s">
        <v>141</v>
      </c>
      <c r="D203" s="9" t="s">
        <v>157</v>
      </c>
      <c r="E203" s="30">
        <v>41704</v>
      </c>
      <c r="F203" s="9" t="s">
        <v>366</v>
      </c>
      <c r="G203" s="9" t="s">
        <v>485</v>
      </c>
      <c r="H203" s="23"/>
      <c r="I203" s="23"/>
      <c r="J203" s="9" t="s">
        <v>487</v>
      </c>
      <c r="K203" s="9" t="s">
        <v>541</v>
      </c>
      <c r="L203" s="23"/>
      <c r="M203" s="23"/>
      <c r="N203" s="9" t="s">
        <v>714</v>
      </c>
      <c r="O203" s="9" t="s">
        <v>879</v>
      </c>
      <c r="P203" s="23"/>
      <c r="Q203" s="23"/>
      <c r="R203" s="9"/>
      <c r="S203" s="9">
        <v>1</v>
      </c>
      <c r="T203" s="9">
        <v>0</v>
      </c>
      <c r="U203" s="9">
        <v>1</v>
      </c>
      <c r="V203" s="11"/>
      <c r="W203" s="11"/>
      <c r="X203" s="47">
        <f t="shared" si="13"/>
        <v>0</v>
      </c>
      <c r="Y203" s="9" t="s">
        <v>954</v>
      </c>
      <c r="Z203" s="9">
        <v>0</v>
      </c>
      <c r="AA203" s="45">
        <v>41</v>
      </c>
      <c r="AB203" s="9" t="s">
        <v>12</v>
      </c>
      <c r="AC203" s="39">
        <v>0.3</v>
      </c>
      <c r="AD203" s="38">
        <f t="shared" si="14"/>
        <v>0</v>
      </c>
      <c r="AE203" s="38">
        <f t="shared" si="15"/>
        <v>0</v>
      </c>
      <c r="AF203" s="38">
        <v>0</v>
      </c>
      <c r="AG203" s="23"/>
      <c r="AH203" s="23"/>
      <c r="AI203" s="23"/>
      <c r="AJ203" s="23"/>
      <c r="AK203" s="23"/>
      <c r="AL203" s="23"/>
      <c r="AM203" s="23"/>
      <c r="AN203" s="23"/>
      <c r="AO203" s="23"/>
      <c r="AP203" s="38">
        <f t="shared" si="16"/>
        <v>0</v>
      </c>
      <c r="AQ203" s="54">
        <v>1</v>
      </c>
      <c r="AR203" s="54">
        <v>0</v>
      </c>
    </row>
    <row r="204" spans="1:44" s="22" customFormat="1">
      <c r="A204" s="9" t="s">
        <v>140</v>
      </c>
      <c r="B204" s="17">
        <v>21480</v>
      </c>
      <c r="C204" s="9" t="s">
        <v>142</v>
      </c>
      <c r="D204" s="9" t="s">
        <v>158</v>
      </c>
      <c r="E204" s="30">
        <v>41701</v>
      </c>
      <c r="F204" s="9" t="s">
        <v>367</v>
      </c>
      <c r="G204" s="9" t="s">
        <v>485</v>
      </c>
      <c r="H204" s="23"/>
      <c r="I204" s="23"/>
      <c r="J204" s="9" t="s">
        <v>487</v>
      </c>
      <c r="K204" s="9" t="s">
        <v>518</v>
      </c>
      <c r="L204" s="23"/>
      <c r="M204" s="23"/>
      <c r="N204" s="9" t="s">
        <v>691</v>
      </c>
      <c r="O204" s="9" t="s">
        <v>860</v>
      </c>
      <c r="P204" s="23"/>
      <c r="Q204" s="23"/>
      <c r="R204" s="9"/>
      <c r="S204" s="9">
        <v>1</v>
      </c>
      <c r="T204" s="9">
        <v>0</v>
      </c>
      <c r="U204" s="9">
        <v>1</v>
      </c>
      <c r="V204" s="11"/>
      <c r="W204" s="11"/>
      <c r="X204" s="47">
        <f t="shared" si="13"/>
        <v>0</v>
      </c>
      <c r="Y204" s="9" t="s">
        <v>954</v>
      </c>
      <c r="Z204" s="9">
        <v>0</v>
      </c>
      <c r="AA204" s="45">
        <v>41</v>
      </c>
      <c r="AB204" s="9" t="s">
        <v>12</v>
      </c>
      <c r="AC204" s="39">
        <v>0.3</v>
      </c>
      <c r="AD204" s="38">
        <f t="shared" si="14"/>
        <v>0</v>
      </c>
      <c r="AE204" s="38">
        <f t="shared" si="15"/>
        <v>0</v>
      </c>
      <c r="AF204" s="38">
        <v>0</v>
      </c>
      <c r="AG204" s="23"/>
      <c r="AH204" s="23"/>
      <c r="AI204" s="23"/>
      <c r="AJ204" s="23"/>
      <c r="AK204" s="23"/>
      <c r="AL204" s="23"/>
      <c r="AM204" s="23"/>
      <c r="AN204" s="23"/>
      <c r="AO204" s="23"/>
      <c r="AP204" s="38">
        <f t="shared" si="16"/>
        <v>0</v>
      </c>
      <c r="AQ204" s="54">
        <v>1</v>
      </c>
      <c r="AR204" s="54">
        <v>0</v>
      </c>
    </row>
    <row r="205" spans="1:44" s="22" customFormat="1">
      <c r="A205" s="9" t="s">
        <v>140</v>
      </c>
      <c r="B205" s="17">
        <v>21530</v>
      </c>
      <c r="C205" s="9" t="s">
        <v>143</v>
      </c>
      <c r="D205" s="9" t="s">
        <v>159</v>
      </c>
      <c r="E205" s="30">
        <v>41725</v>
      </c>
      <c r="F205" s="9" t="s">
        <v>368</v>
      </c>
      <c r="G205" s="9" t="s">
        <v>485</v>
      </c>
      <c r="H205" s="23"/>
      <c r="I205" s="23"/>
      <c r="J205" s="9" t="s">
        <v>487</v>
      </c>
      <c r="K205" s="9" t="s">
        <v>601</v>
      </c>
      <c r="L205" s="23"/>
      <c r="M205" s="23"/>
      <c r="N205" s="9" t="s">
        <v>772</v>
      </c>
      <c r="O205" s="9" t="s">
        <v>854</v>
      </c>
      <c r="P205" s="23"/>
      <c r="Q205" s="23"/>
      <c r="R205" s="9"/>
      <c r="S205" s="9">
        <v>1</v>
      </c>
      <c r="T205" s="9">
        <v>0</v>
      </c>
      <c r="U205" s="9">
        <v>1</v>
      </c>
      <c r="V205" s="11"/>
      <c r="W205" s="11"/>
      <c r="X205" s="47">
        <f t="shared" si="13"/>
        <v>0</v>
      </c>
      <c r="Y205" s="9" t="s">
        <v>954</v>
      </c>
      <c r="Z205" s="9">
        <v>9.64</v>
      </c>
      <c r="AA205" s="45">
        <v>41</v>
      </c>
      <c r="AB205" s="9" t="s">
        <v>12</v>
      </c>
      <c r="AC205" s="39">
        <v>0.3</v>
      </c>
      <c r="AD205" s="38">
        <f t="shared" si="14"/>
        <v>6.99</v>
      </c>
      <c r="AE205" s="38">
        <f t="shared" si="15"/>
        <v>0</v>
      </c>
      <c r="AF205" s="38">
        <v>6.99</v>
      </c>
      <c r="AG205" s="23"/>
      <c r="AH205" s="23"/>
      <c r="AI205" s="23"/>
      <c r="AJ205" s="23"/>
      <c r="AK205" s="23"/>
      <c r="AL205" s="23"/>
      <c r="AM205" s="23"/>
      <c r="AN205" s="23"/>
      <c r="AO205" s="23"/>
      <c r="AP205" s="38">
        <f t="shared" si="16"/>
        <v>6.99</v>
      </c>
      <c r="AQ205" s="54">
        <v>1</v>
      </c>
      <c r="AR205" s="54">
        <v>9.99</v>
      </c>
    </row>
    <row r="206" spans="1:44" s="22" customFormat="1">
      <c r="A206" s="9" t="s">
        <v>140</v>
      </c>
      <c r="B206" s="17">
        <v>21534</v>
      </c>
      <c r="C206" s="9" t="s">
        <v>143</v>
      </c>
      <c r="D206" s="9" t="s">
        <v>159</v>
      </c>
      <c r="E206" s="30">
        <v>41729</v>
      </c>
      <c r="F206" s="9" t="s">
        <v>369</v>
      </c>
      <c r="G206" s="9" t="s">
        <v>485</v>
      </c>
      <c r="H206" s="23"/>
      <c r="I206" s="23"/>
      <c r="J206" s="9" t="s">
        <v>487</v>
      </c>
      <c r="K206" s="9" t="s">
        <v>602</v>
      </c>
      <c r="L206" s="23"/>
      <c r="M206" s="23"/>
      <c r="N206" s="9" t="s">
        <v>773</v>
      </c>
      <c r="O206" s="9" t="s">
        <v>915</v>
      </c>
      <c r="P206" s="23"/>
      <c r="Q206" s="23"/>
      <c r="R206" s="9"/>
      <c r="S206" s="9">
        <v>1</v>
      </c>
      <c r="T206" s="9">
        <v>0</v>
      </c>
      <c r="U206" s="9">
        <v>1</v>
      </c>
      <c r="V206" s="11"/>
      <c r="W206" s="11"/>
      <c r="X206" s="47">
        <f t="shared" si="13"/>
        <v>0</v>
      </c>
      <c r="Y206" s="9" t="s">
        <v>954</v>
      </c>
      <c r="Z206" s="9">
        <v>9.64</v>
      </c>
      <c r="AA206" s="45">
        <v>41</v>
      </c>
      <c r="AB206" s="9" t="s">
        <v>12</v>
      </c>
      <c r="AC206" s="39">
        <v>0.3</v>
      </c>
      <c r="AD206" s="38">
        <f t="shared" si="14"/>
        <v>6.99</v>
      </c>
      <c r="AE206" s="38">
        <f t="shared" si="15"/>
        <v>0</v>
      </c>
      <c r="AF206" s="38">
        <v>6.99</v>
      </c>
      <c r="AG206" s="23"/>
      <c r="AH206" s="23"/>
      <c r="AI206" s="23"/>
      <c r="AJ206" s="23"/>
      <c r="AK206" s="23"/>
      <c r="AL206" s="23"/>
      <c r="AM206" s="23"/>
      <c r="AN206" s="23"/>
      <c r="AO206" s="23"/>
      <c r="AP206" s="38">
        <f t="shared" si="16"/>
        <v>6.99</v>
      </c>
      <c r="AQ206" s="54">
        <v>1</v>
      </c>
      <c r="AR206" s="54">
        <v>9.99</v>
      </c>
    </row>
    <row r="207" spans="1:44" s="22" customFormat="1">
      <c r="A207" s="9" t="s">
        <v>140</v>
      </c>
      <c r="B207" s="17">
        <v>21766</v>
      </c>
      <c r="C207" s="9" t="s">
        <v>142</v>
      </c>
      <c r="D207" s="9" t="s">
        <v>158</v>
      </c>
      <c r="E207" s="30">
        <v>41708</v>
      </c>
      <c r="F207" s="9" t="s">
        <v>370</v>
      </c>
      <c r="G207" s="9" t="s">
        <v>485</v>
      </c>
      <c r="H207" s="23"/>
      <c r="I207" s="23"/>
      <c r="J207" s="9" t="s">
        <v>487</v>
      </c>
      <c r="K207" s="9" t="s">
        <v>603</v>
      </c>
      <c r="L207" s="23"/>
      <c r="M207" s="23"/>
      <c r="N207" s="9" t="s">
        <v>774</v>
      </c>
      <c r="O207" s="9" t="s">
        <v>916</v>
      </c>
      <c r="P207" s="23"/>
      <c r="Q207" s="23"/>
      <c r="R207" s="9"/>
      <c r="S207" s="9">
        <v>1</v>
      </c>
      <c r="T207" s="9">
        <v>0</v>
      </c>
      <c r="U207" s="9">
        <v>1</v>
      </c>
      <c r="V207" s="11"/>
      <c r="W207" s="11"/>
      <c r="X207" s="47">
        <f t="shared" si="13"/>
        <v>0</v>
      </c>
      <c r="Y207" s="9" t="s">
        <v>954</v>
      </c>
      <c r="Z207" s="9">
        <v>7.99</v>
      </c>
      <c r="AA207" s="45">
        <v>41</v>
      </c>
      <c r="AB207" s="9" t="s">
        <v>12</v>
      </c>
      <c r="AC207" s="39">
        <v>0.3</v>
      </c>
      <c r="AD207" s="38">
        <f t="shared" si="14"/>
        <v>5.59</v>
      </c>
      <c r="AE207" s="38">
        <f t="shared" si="15"/>
        <v>0</v>
      </c>
      <c r="AF207" s="38">
        <v>5.59</v>
      </c>
      <c r="AG207" s="23"/>
      <c r="AH207" s="23"/>
      <c r="AI207" s="23"/>
      <c r="AJ207" s="23"/>
      <c r="AK207" s="23"/>
      <c r="AL207" s="23"/>
      <c r="AM207" s="23"/>
      <c r="AN207" s="23"/>
      <c r="AO207" s="23"/>
      <c r="AP207" s="38">
        <f t="shared" si="16"/>
        <v>5.59</v>
      </c>
      <c r="AQ207" s="54">
        <v>1</v>
      </c>
      <c r="AR207" s="54">
        <v>7.99</v>
      </c>
    </row>
    <row r="208" spans="1:44" s="22" customFormat="1">
      <c r="A208" s="9" t="s">
        <v>140</v>
      </c>
      <c r="B208" s="17">
        <v>22100</v>
      </c>
      <c r="C208" s="9" t="s">
        <v>143</v>
      </c>
      <c r="D208" s="9" t="s">
        <v>159</v>
      </c>
      <c r="E208" s="30">
        <v>41718</v>
      </c>
      <c r="F208" s="9" t="s">
        <v>371</v>
      </c>
      <c r="G208" s="9" t="s">
        <v>485</v>
      </c>
      <c r="H208" s="23"/>
      <c r="I208" s="23"/>
      <c r="J208" s="9" t="s">
        <v>487</v>
      </c>
      <c r="K208" s="9" t="s">
        <v>581</v>
      </c>
      <c r="L208" s="23"/>
      <c r="M208" s="23"/>
      <c r="N208" s="9" t="s">
        <v>753</v>
      </c>
      <c r="O208" s="9" t="s">
        <v>906</v>
      </c>
      <c r="P208" s="23"/>
      <c r="Q208" s="23"/>
      <c r="R208" s="9"/>
      <c r="S208" s="9">
        <v>1</v>
      </c>
      <c r="T208" s="9">
        <v>0</v>
      </c>
      <c r="U208" s="9">
        <v>1</v>
      </c>
      <c r="V208" s="11"/>
      <c r="W208" s="11"/>
      <c r="X208" s="47">
        <f t="shared" si="13"/>
        <v>0</v>
      </c>
      <c r="Y208" s="9" t="s">
        <v>954</v>
      </c>
      <c r="Z208" s="9">
        <v>0</v>
      </c>
      <c r="AA208" s="45">
        <v>41</v>
      </c>
      <c r="AB208" s="9" t="s">
        <v>12</v>
      </c>
      <c r="AC208" s="39">
        <v>0.3</v>
      </c>
      <c r="AD208" s="38">
        <f t="shared" si="14"/>
        <v>0</v>
      </c>
      <c r="AE208" s="38">
        <f t="shared" si="15"/>
        <v>0</v>
      </c>
      <c r="AF208" s="38">
        <v>0</v>
      </c>
      <c r="AG208" s="23"/>
      <c r="AH208" s="23"/>
      <c r="AI208" s="23"/>
      <c r="AJ208" s="23"/>
      <c r="AK208" s="23"/>
      <c r="AL208" s="23"/>
      <c r="AM208" s="23"/>
      <c r="AN208" s="23"/>
      <c r="AO208" s="23"/>
      <c r="AP208" s="38">
        <f t="shared" si="16"/>
        <v>0</v>
      </c>
      <c r="AQ208" s="54">
        <v>1</v>
      </c>
      <c r="AR208" s="54">
        <v>0</v>
      </c>
    </row>
    <row r="209" spans="1:44" s="22" customFormat="1">
      <c r="A209" s="9" t="s">
        <v>140</v>
      </c>
      <c r="B209" s="17">
        <v>22397</v>
      </c>
      <c r="C209" s="9" t="s">
        <v>150</v>
      </c>
      <c r="D209" s="9" t="s">
        <v>164</v>
      </c>
      <c r="E209" s="30">
        <v>41725</v>
      </c>
      <c r="F209" s="9" t="s">
        <v>372</v>
      </c>
      <c r="G209" s="9" t="s">
        <v>485</v>
      </c>
      <c r="H209" s="23"/>
      <c r="I209" s="23"/>
      <c r="J209" s="9" t="s">
        <v>487</v>
      </c>
      <c r="K209" s="9" t="s">
        <v>553</v>
      </c>
      <c r="L209" s="23"/>
      <c r="M209" s="23"/>
      <c r="N209" s="9" t="s">
        <v>726</v>
      </c>
      <c r="O209" s="9" t="s">
        <v>859</v>
      </c>
      <c r="P209" s="23"/>
      <c r="Q209" s="23"/>
      <c r="R209" s="9"/>
      <c r="S209" s="9">
        <v>1</v>
      </c>
      <c r="T209" s="9">
        <v>0</v>
      </c>
      <c r="U209" s="9">
        <v>1</v>
      </c>
      <c r="V209" s="11"/>
      <c r="W209" s="11"/>
      <c r="X209" s="47">
        <f t="shared" si="13"/>
        <v>0</v>
      </c>
      <c r="Y209" s="9" t="s">
        <v>954</v>
      </c>
      <c r="Z209" s="9">
        <v>0</v>
      </c>
      <c r="AA209" s="45">
        <v>41</v>
      </c>
      <c r="AB209" s="9" t="s">
        <v>12</v>
      </c>
      <c r="AC209" s="39">
        <v>0.3</v>
      </c>
      <c r="AD209" s="38">
        <f t="shared" si="14"/>
        <v>0</v>
      </c>
      <c r="AE209" s="38">
        <f t="shared" si="15"/>
        <v>0</v>
      </c>
      <c r="AF209" s="38">
        <v>0</v>
      </c>
      <c r="AG209" s="23"/>
      <c r="AH209" s="23"/>
      <c r="AI209" s="23"/>
      <c r="AJ209" s="23"/>
      <c r="AK209" s="23"/>
      <c r="AL209" s="23"/>
      <c r="AM209" s="23"/>
      <c r="AN209" s="23"/>
      <c r="AO209" s="23"/>
      <c r="AP209" s="38">
        <f t="shared" si="16"/>
        <v>0</v>
      </c>
      <c r="AQ209" s="54">
        <v>1</v>
      </c>
      <c r="AR209" s="54">
        <v>0</v>
      </c>
    </row>
    <row r="210" spans="1:44" s="22" customFormat="1">
      <c r="A210" s="9" t="s">
        <v>140</v>
      </c>
      <c r="B210" s="17">
        <v>22405</v>
      </c>
      <c r="C210" s="9" t="s">
        <v>147</v>
      </c>
      <c r="D210" s="9" t="s">
        <v>159</v>
      </c>
      <c r="E210" s="30">
        <v>41729</v>
      </c>
      <c r="F210" s="9" t="s">
        <v>373</v>
      </c>
      <c r="G210" s="9" t="s">
        <v>485</v>
      </c>
      <c r="H210" s="23"/>
      <c r="I210" s="23"/>
      <c r="J210" s="9" t="s">
        <v>487</v>
      </c>
      <c r="K210" s="9" t="s">
        <v>497</v>
      </c>
      <c r="L210" s="23"/>
      <c r="M210" s="23"/>
      <c r="N210" s="9" t="s">
        <v>670</v>
      </c>
      <c r="O210" s="9" t="s">
        <v>839</v>
      </c>
      <c r="P210" s="23"/>
      <c r="Q210" s="23"/>
      <c r="R210" s="9"/>
      <c r="S210" s="9">
        <v>1</v>
      </c>
      <c r="T210" s="9">
        <v>0</v>
      </c>
      <c r="U210" s="9">
        <v>1</v>
      </c>
      <c r="V210" s="11"/>
      <c r="W210" s="11"/>
      <c r="X210" s="47">
        <f t="shared" si="13"/>
        <v>0</v>
      </c>
      <c r="Y210" s="9" t="s">
        <v>954</v>
      </c>
      <c r="Z210" s="9">
        <v>0</v>
      </c>
      <c r="AA210" s="45">
        <v>41</v>
      </c>
      <c r="AB210" s="9" t="s">
        <v>12</v>
      </c>
      <c r="AC210" s="39">
        <v>0.3</v>
      </c>
      <c r="AD210" s="38">
        <f t="shared" si="14"/>
        <v>0</v>
      </c>
      <c r="AE210" s="38">
        <f t="shared" si="15"/>
        <v>0</v>
      </c>
      <c r="AF210" s="38">
        <v>0</v>
      </c>
      <c r="AG210" s="23"/>
      <c r="AH210" s="23"/>
      <c r="AI210" s="23"/>
      <c r="AJ210" s="23"/>
      <c r="AK210" s="23"/>
      <c r="AL210" s="23"/>
      <c r="AM210" s="23"/>
      <c r="AN210" s="23"/>
      <c r="AO210" s="23"/>
      <c r="AP210" s="38">
        <f t="shared" si="16"/>
        <v>0</v>
      </c>
      <c r="AQ210" s="54">
        <v>1</v>
      </c>
      <c r="AR210" s="54">
        <v>0</v>
      </c>
    </row>
    <row r="211" spans="1:44" s="22" customFormat="1">
      <c r="A211" s="9" t="s">
        <v>140</v>
      </c>
      <c r="B211" s="17">
        <v>22689</v>
      </c>
      <c r="C211" s="9" t="s">
        <v>149</v>
      </c>
      <c r="D211" s="9" t="s">
        <v>163</v>
      </c>
      <c r="E211" s="30">
        <v>41701</v>
      </c>
      <c r="F211" s="9" t="s">
        <v>374</v>
      </c>
      <c r="G211" s="9" t="s">
        <v>485</v>
      </c>
      <c r="H211" s="23"/>
      <c r="I211" s="23"/>
      <c r="J211" s="9" t="s">
        <v>487</v>
      </c>
      <c r="K211" s="9" t="s">
        <v>495</v>
      </c>
      <c r="L211" s="23"/>
      <c r="M211" s="23"/>
      <c r="N211" s="9" t="s">
        <v>668</v>
      </c>
      <c r="O211" s="9" t="s">
        <v>837</v>
      </c>
      <c r="P211" s="23"/>
      <c r="Q211" s="23"/>
      <c r="R211" s="9"/>
      <c r="S211" s="9">
        <v>1</v>
      </c>
      <c r="T211" s="9">
        <v>0</v>
      </c>
      <c r="U211" s="9">
        <v>1</v>
      </c>
      <c r="V211" s="11"/>
      <c r="W211" s="11"/>
      <c r="X211" s="47">
        <f t="shared" si="13"/>
        <v>0</v>
      </c>
      <c r="Y211" s="9" t="s">
        <v>954</v>
      </c>
      <c r="Z211" s="9">
        <v>0</v>
      </c>
      <c r="AA211" s="45">
        <v>41</v>
      </c>
      <c r="AB211" s="9" t="s">
        <v>12</v>
      </c>
      <c r="AC211" s="39">
        <v>0.3</v>
      </c>
      <c r="AD211" s="38">
        <f t="shared" si="14"/>
        <v>0</v>
      </c>
      <c r="AE211" s="38">
        <f t="shared" si="15"/>
        <v>0</v>
      </c>
      <c r="AF211" s="38">
        <v>0</v>
      </c>
      <c r="AG211" s="23"/>
      <c r="AH211" s="23"/>
      <c r="AI211" s="23"/>
      <c r="AJ211" s="23"/>
      <c r="AK211" s="23"/>
      <c r="AL211" s="23"/>
      <c r="AM211" s="23"/>
      <c r="AN211" s="23"/>
      <c r="AO211" s="23"/>
      <c r="AP211" s="38">
        <f t="shared" si="16"/>
        <v>0</v>
      </c>
      <c r="AQ211" s="54">
        <v>1</v>
      </c>
      <c r="AR211" s="54">
        <v>0</v>
      </c>
    </row>
    <row r="212" spans="1:44" s="22" customFormat="1">
      <c r="A212" s="9" t="s">
        <v>140</v>
      </c>
      <c r="B212" s="17">
        <v>23127</v>
      </c>
      <c r="C212" s="9" t="s">
        <v>150</v>
      </c>
      <c r="D212" s="9" t="s">
        <v>164</v>
      </c>
      <c r="E212" s="30">
        <v>41701</v>
      </c>
      <c r="F212" s="9" t="s">
        <v>375</v>
      </c>
      <c r="G212" s="9" t="s">
        <v>485</v>
      </c>
      <c r="H212" s="23"/>
      <c r="I212" s="23"/>
      <c r="J212" s="9" t="s">
        <v>487</v>
      </c>
      <c r="K212" s="9" t="s">
        <v>507</v>
      </c>
      <c r="L212" s="23"/>
      <c r="M212" s="23"/>
      <c r="N212" s="9" t="s">
        <v>680</v>
      </c>
      <c r="O212" s="9" t="s">
        <v>849</v>
      </c>
      <c r="P212" s="23"/>
      <c r="Q212" s="23"/>
      <c r="R212" s="9"/>
      <c r="S212" s="9">
        <v>1</v>
      </c>
      <c r="T212" s="9">
        <v>0</v>
      </c>
      <c r="U212" s="9">
        <v>1</v>
      </c>
      <c r="V212" s="11"/>
      <c r="W212" s="11"/>
      <c r="X212" s="47">
        <f t="shared" si="13"/>
        <v>0</v>
      </c>
      <c r="Y212" s="9" t="s">
        <v>954</v>
      </c>
      <c r="Z212" s="9">
        <v>0</v>
      </c>
      <c r="AA212" s="45">
        <v>41</v>
      </c>
      <c r="AB212" s="9" t="s">
        <v>12</v>
      </c>
      <c r="AC212" s="39">
        <v>0.3</v>
      </c>
      <c r="AD212" s="38">
        <f t="shared" si="14"/>
        <v>0</v>
      </c>
      <c r="AE212" s="38">
        <f t="shared" si="15"/>
        <v>0</v>
      </c>
      <c r="AF212" s="38">
        <v>0</v>
      </c>
      <c r="AG212" s="23"/>
      <c r="AH212" s="23"/>
      <c r="AI212" s="23"/>
      <c r="AJ212" s="23"/>
      <c r="AK212" s="23"/>
      <c r="AL212" s="23"/>
      <c r="AM212" s="23"/>
      <c r="AN212" s="23"/>
      <c r="AO212" s="23"/>
      <c r="AP212" s="38">
        <f t="shared" si="16"/>
        <v>0</v>
      </c>
      <c r="AQ212" s="54">
        <v>1</v>
      </c>
      <c r="AR212" s="54">
        <v>0</v>
      </c>
    </row>
    <row r="213" spans="1:44" s="22" customFormat="1">
      <c r="A213" s="9" t="s">
        <v>140</v>
      </c>
      <c r="B213" s="17">
        <v>23177</v>
      </c>
      <c r="C213" s="9" t="s">
        <v>146</v>
      </c>
      <c r="D213" s="9" t="s">
        <v>161</v>
      </c>
      <c r="E213" s="30">
        <v>41712</v>
      </c>
      <c r="F213" s="9" t="s">
        <v>376</v>
      </c>
      <c r="G213" s="9" t="s">
        <v>485</v>
      </c>
      <c r="H213" s="23"/>
      <c r="I213" s="23"/>
      <c r="J213" s="9" t="s">
        <v>487</v>
      </c>
      <c r="K213" s="9" t="s">
        <v>604</v>
      </c>
      <c r="L213" s="23"/>
      <c r="M213" s="23"/>
      <c r="N213" s="9" t="s">
        <v>775</v>
      </c>
      <c r="O213" s="9" t="s">
        <v>843</v>
      </c>
      <c r="P213" s="23"/>
      <c r="Q213" s="23"/>
      <c r="R213" s="9"/>
      <c r="S213" s="9">
        <v>1</v>
      </c>
      <c r="T213" s="9">
        <v>0</v>
      </c>
      <c r="U213" s="9">
        <v>1</v>
      </c>
      <c r="V213" s="11"/>
      <c r="W213" s="11"/>
      <c r="X213" s="47">
        <f t="shared" si="13"/>
        <v>0</v>
      </c>
      <c r="Y213" s="9" t="s">
        <v>954</v>
      </c>
      <c r="Z213" s="9">
        <v>3.62</v>
      </c>
      <c r="AA213" s="45">
        <v>41</v>
      </c>
      <c r="AB213" s="9" t="s">
        <v>12</v>
      </c>
      <c r="AC213" s="39">
        <v>0.3</v>
      </c>
      <c r="AD213" s="38">
        <f t="shared" si="14"/>
        <v>2.79</v>
      </c>
      <c r="AE213" s="38">
        <f t="shared" si="15"/>
        <v>0</v>
      </c>
      <c r="AF213" s="38">
        <v>2.79</v>
      </c>
      <c r="AG213" s="23"/>
      <c r="AH213" s="23"/>
      <c r="AI213" s="23"/>
      <c r="AJ213" s="23"/>
      <c r="AK213" s="23"/>
      <c r="AL213" s="23"/>
      <c r="AM213" s="23"/>
      <c r="AN213" s="23"/>
      <c r="AO213" s="23"/>
      <c r="AP213" s="38">
        <f t="shared" si="16"/>
        <v>2.79</v>
      </c>
      <c r="AQ213" s="54">
        <v>1</v>
      </c>
      <c r="AR213" s="54">
        <v>3.99</v>
      </c>
    </row>
    <row r="214" spans="1:44" s="22" customFormat="1">
      <c r="A214" s="9" t="s">
        <v>140</v>
      </c>
      <c r="B214" s="17">
        <v>23677</v>
      </c>
      <c r="C214" s="9" t="s">
        <v>143</v>
      </c>
      <c r="D214" s="9" t="s">
        <v>159</v>
      </c>
      <c r="E214" s="30">
        <v>41708</v>
      </c>
      <c r="F214" s="9" t="s">
        <v>377</v>
      </c>
      <c r="G214" s="9" t="s">
        <v>485</v>
      </c>
      <c r="H214" s="23"/>
      <c r="I214" s="23"/>
      <c r="J214" s="9" t="s">
        <v>487</v>
      </c>
      <c r="K214" s="9" t="s">
        <v>605</v>
      </c>
      <c r="L214" s="23"/>
      <c r="M214" s="23"/>
      <c r="N214" s="9" t="s">
        <v>776</v>
      </c>
      <c r="O214" s="9" t="s">
        <v>845</v>
      </c>
      <c r="P214" s="23"/>
      <c r="Q214" s="23"/>
      <c r="R214" s="9"/>
      <c r="S214" s="9">
        <v>1</v>
      </c>
      <c r="T214" s="9">
        <v>0</v>
      </c>
      <c r="U214" s="9">
        <v>1</v>
      </c>
      <c r="V214" s="11"/>
      <c r="W214" s="11"/>
      <c r="X214" s="47">
        <f t="shared" si="13"/>
        <v>0</v>
      </c>
      <c r="Y214" s="9" t="s">
        <v>954</v>
      </c>
      <c r="Z214" s="9">
        <v>12.99</v>
      </c>
      <c r="AA214" s="45">
        <v>41</v>
      </c>
      <c r="AB214" s="9" t="s">
        <v>12</v>
      </c>
      <c r="AC214" s="39">
        <v>0.3</v>
      </c>
      <c r="AD214" s="38">
        <f t="shared" si="14"/>
        <v>9.09</v>
      </c>
      <c r="AE214" s="38">
        <f t="shared" si="15"/>
        <v>0</v>
      </c>
      <c r="AF214" s="38">
        <v>9.09</v>
      </c>
      <c r="AG214" s="23"/>
      <c r="AH214" s="23"/>
      <c r="AI214" s="23"/>
      <c r="AJ214" s="23"/>
      <c r="AK214" s="23"/>
      <c r="AL214" s="23"/>
      <c r="AM214" s="23"/>
      <c r="AN214" s="23"/>
      <c r="AO214" s="23"/>
      <c r="AP214" s="38">
        <f t="shared" si="16"/>
        <v>9.09</v>
      </c>
      <c r="AQ214" s="54">
        <v>1</v>
      </c>
      <c r="AR214" s="54">
        <v>12.99</v>
      </c>
    </row>
    <row r="215" spans="1:44" s="22" customFormat="1">
      <c r="A215" s="9" t="s">
        <v>140</v>
      </c>
      <c r="B215" s="17">
        <v>23684</v>
      </c>
      <c r="C215" s="9" t="s">
        <v>143</v>
      </c>
      <c r="D215" s="9" t="s">
        <v>159</v>
      </c>
      <c r="E215" s="30">
        <v>41709</v>
      </c>
      <c r="F215" s="9" t="s">
        <v>378</v>
      </c>
      <c r="G215" s="9" t="s">
        <v>485</v>
      </c>
      <c r="H215" s="23"/>
      <c r="I215" s="23"/>
      <c r="J215" s="9" t="s">
        <v>487</v>
      </c>
      <c r="K215" s="9" t="s">
        <v>606</v>
      </c>
      <c r="L215" s="23"/>
      <c r="M215" s="23"/>
      <c r="N215" s="9" t="s">
        <v>777</v>
      </c>
      <c r="O215" s="9" t="s">
        <v>886</v>
      </c>
      <c r="P215" s="23"/>
      <c r="Q215" s="23"/>
      <c r="R215" s="9"/>
      <c r="S215" s="9">
        <v>1</v>
      </c>
      <c r="T215" s="9">
        <v>0</v>
      </c>
      <c r="U215" s="9">
        <v>1</v>
      </c>
      <c r="V215" s="11"/>
      <c r="W215" s="11"/>
      <c r="X215" s="47">
        <f t="shared" si="13"/>
        <v>0</v>
      </c>
      <c r="Y215" s="9" t="s">
        <v>954</v>
      </c>
      <c r="Z215" s="9">
        <v>13.61</v>
      </c>
      <c r="AA215" s="45">
        <v>41</v>
      </c>
      <c r="AB215" s="9" t="s">
        <v>12</v>
      </c>
      <c r="AC215" s="39">
        <v>0.3</v>
      </c>
      <c r="AD215" s="38">
        <f t="shared" si="14"/>
        <v>10.49</v>
      </c>
      <c r="AE215" s="38">
        <f t="shared" si="15"/>
        <v>0</v>
      </c>
      <c r="AF215" s="38">
        <v>10.49</v>
      </c>
      <c r="AG215" s="23"/>
      <c r="AH215" s="23"/>
      <c r="AI215" s="23"/>
      <c r="AJ215" s="23"/>
      <c r="AK215" s="23"/>
      <c r="AL215" s="23"/>
      <c r="AM215" s="23"/>
      <c r="AN215" s="23"/>
      <c r="AO215" s="23"/>
      <c r="AP215" s="38">
        <f t="shared" si="16"/>
        <v>10.49</v>
      </c>
      <c r="AQ215" s="54">
        <v>1</v>
      </c>
      <c r="AR215" s="54">
        <v>14.99</v>
      </c>
    </row>
    <row r="216" spans="1:44" s="22" customFormat="1">
      <c r="A216" s="9" t="s">
        <v>140</v>
      </c>
      <c r="B216" s="17">
        <v>23695</v>
      </c>
      <c r="C216" s="9" t="s">
        <v>148</v>
      </c>
      <c r="D216" s="9" t="s">
        <v>162</v>
      </c>
      <c r="E216" s="30">
        <v>41724</v>
      </c>
      <c r="F216" s="9" t="s">
        <v>379</v>
      </c>
      <c r="G216" s="9" t="s">
        <v>485</v>
      </c>
      <c r="H216" s="23"/>
      <c r="I216" s="23"/>
      <c r="J216" s="9" t="s">
        <v>487</v>
      </c>
      <c r="K216" s="9" t="s">
        <v>607</v>
      </c>
      <c r="L216" s="23"/>
      <c r="M216" s="23"/>
      <c r="N216" s="9" t="s">
        <v>778</v>
      </c>
      <c r="O216" s="9" t="s">
        <v>903</v>
      </c>
      <c r="P216" s="23"/>
      <c r="Q216" s="23"/>
      <c r="R216" s="9"/>
      <c r="S216" s="9">
        <v>1</v>
      </c>
      <c r="T216" s="9">
        <v>0</v>
      </c>
      <c r="U216" s="9">
        <v>1</v>
      </c>
      <c r="V216" s="11"/>
      <c r="W216" s="11"/>
      <c r="X216" s="47">
        <f t="shared" si="13"/>
        <v>0</v>
      </c>
      <c r="Y216" s="9" t="s">
        <v>954</v>
      </c>
      <c r="Z216" s="9">
        <v>7.71</v>
      </c>
      <c r="AA216" s="45">
        <v>41</v>
      </c>
      <c r="AB216" s="9" t="s">
        <v>12</v>
      </c>
      <c r="AC216" s="39">
        <v>0.3</v>
      </c>
      <c r="AD216" s="38">
        <f t="shared" si="14"/>
        <v>5.59</v>
      </c>
      <c r="AE216" s="38">
        <f t="shared" si="15"/>
        <v>0</v>
      </c>
      <c r="AF216" s="38">
        <v>5.59</v>
      </c>
      <c r="AG216" s="23"/>
      <c r="AH216" s="23"/>
      <c r="AI216" s="23"/>
      <c r="AJ216" s="23"/>
      <c r="AK216" s="23"/>
      <c r="AL216" s="23"/>
      <c r="AM216" s="23"/>
      <c r="AN216" s="23"/>
      <c r="AO216" s="23"/>
      <c r="AP216" s="38">
        <f t="shared" si="16"/>
        <v>5.59</v>
      </c>
      <c r="AQ216" s="54">
        <v>1</v>
      </c>
      <c r="AR216" s="54">
        <v>7.99</v>
      </c>
    </row>
    <row r="217" spans="1:44" s="22" customFormat="1">
      <c r="A217" s="9" t="s">
        <v>140</v>
      </c>
      <c r="B217" s="17">
        <v>23913</v>
      </c>
      <c r="C217" s="9" t="s">
        <v>141</v>
      </c>
      <c r="D217" s="9" t="s">
        <v>157</v>
      </c>
      <c r="E217" s="30">
        <v>41724</v>
      </c>
      <c r="F217" s="9" t="s">
        <v>380</v>
      </c>
      <c r="G217" s="9" t="s">
        <v>485</v>
      </c>
      <c r="H217" s="23"/>
      <c r="I217" s="23"/>
      <c r="J217" s="9" t="s">
        <v>487</v>
      </c>
      <c r="K217" s="9" t="s">
        <v>580</v>
      </c>
      <c r="L217" s="23"/>
      <c r="M217" s="23"/>
      <c r="N217" s="9" t="s">
        <v>752</v>
      </c>
      <c r="O217" s="9" t="s">
        <v>905</v>
      </c>
      <c r="P217" s="23"/>
      <c r="Q217" s="23"/>
      <c r="R217" s="9"/>
      <c r="S217" s="9">
        <v>1</v>
      </c>
      <c r="T217" s="9">
        <v>0</v>
      </c>
      <c r="U217" s="9">
        <v>1</v>
      </c>
      <c r="V217" s="11"/>
      <c r="W217" s="11"/>
      <c r="X217" s="47">
        <f t="shared" si="13"/>
        <v>0</v>
      </c>
      <c r="Y217" s="9" t="s">
        <v>954</v>
      </c>
      <c r="Z217" s="9">
        <v>0</v>
      </c>
      <c r="AA217" s="45">
        <v>41</v>
      </c>
      <c r="AB217" s="9" t="s">
        <v>12</v>
      </c>
      <c r="AC217" s="39">
        <v>0.3</v>
      </c>
      <c r="AD217" s="38">
        <f t="shared" si="14"/>
        <v>0</v>
      </c>
      <c r="AE217" s="38">
        <f t="shared" si="15"/>
        <v>0</v>
      </c>
      <c r="AF217" s="38">
        <v>0</v>
      </c>
      <c r="AG217" s="23"/>
      <c r="AH217" s="23"/>
      <c r="AI217" s="23"/>
      <c r="AJ217" s="23"/>
      <c r="AK217" s="23"/>
      <c r="AL217" s="23"/>
      <c r="AM217" s="23"/>
      <c r="AN217" s="23"/>
      <c r="AO217" s="23"/>
      <c r="AP217" s="38">
        <f t="shared" si="16"/>
        <v>0</v>
      </c>
      <c r="AQ217" s="54">
        <v>1</v>
      </c>
      <c r="AR217" s="54">
        <v>0</v>
      </c>
    </row>
    <row r="218" spans="1:44" s="22" customFormat="1">
      <c r="A218" s="9" t="s">
        <v>140</v>
      </c>
      <c r="B218" s="17">
        <v>23983</v>
      </c>
      <c r="C218" s="9" t="s">
        <v>153</v>
      </c>
      <c r="D218" s="9" t="s">
        <v>167</v>
      </c>
      <c r="E218" s="30">
        <v>41715</v>
      </c>
      <c r="F218" s="9" t="s">
        <v>381</v>
      </c>
      <c r="G218" s="9" t="s">
        <v>485</v>
      </c>
      <c r="H218" s="23"/>
      <c r="I218" s="23"/>
      <c r="J218" s="9" t="s">
        <v>487</v>
      </c>
      <c r="K218" s="9" t="s">
        <v>608</v>
      </c>
      <c r="L218" s="23"/>
      <c r="M218" s="23"/>
      <c r="N218" s="9" t="s">
        <v>779</v>
      </c>
      <c r="O218" s="9" t="s">
        <v>917</v>
      </c>
      <c r="P218" s="23"/>
      <c r="Q218" s="23"/>
      <c r="R218" s="9"/>
      <c r="S218" s="9">
        <v>1</v>
      </c>
      <c r="T218" s="9">
        <v>0</v>
      </c>
      <c r="U218" s="9">
        <v>1</v>
      </c>
      <c r="V218" s="11"/>
      <c r="W218" s="11"/>
      <c r="X218" s="47">
        <f t="shared" si="13"/>
        <v>0</v>
      </c>
      <c r="Y218" s="9" t="s">
        <v>954</v>
      </c>
      <c r="Z218" s="9">
        <v>9.64</v>
      </c>
      <c r="AA218" s="45">
        <v>41</v>
      </c>
      <c r="AB218" s="9" t="s">
        <v>12</v>
      </c>
      <c r="AC218" s="39">
        <v>0.3</v>
      </c>
      <c r="AD218" s="38">
        <f t="shared" si="14"/>
        <v>6.99</v>
      </c>
      <c r="AE218" s="38">
        <f t="shared" si="15"/>
        <v>0</v>
      </c>
      <c r="AF218" s="38">
        <v>6.99</v>
      </c>
      <c r="AG218" s="23"/>
      <c r="AH218" s="23"/>
      <c r="AI218" s="23"/>
      <c r="AJ218" s="23"/>
      <c r="AK218" s="23"/>
      <c r="AL218" s="23"/>
      <c r="AM218" s="23"/>
      <c r="AN218" s="23"/>
      <c r="AO218" s="23"/>
      <c r="AP218" s="38">
        <f t="shared" si="16"/>
        <v>6.99</v>
      </c>
      <c r="AQ218" s="54">
        <v>1</v>
      </c>
      <c r="AR218" s="54">
        <v>9.99</v>
      </c>
    </row>
    <row r="219" spans="1:44" s="22" customFormat="1">
      <c r="A219" s="9" t="s">
        <v>140</v>
      </c>
      <c r="B219" s="17">
        <v>24234</v>
      </c>
      <c r="C219" s="9" t="s">
        <v>141</v>
      </c>
      <c r="D219" s="9" t="s">
        <v>157</v>
      </c>
      <c r="E219" s="30">
        <v>41703</v>
      </c>
      <c r="F219" s="9" t="s">
        <v>382</v>
      </c>
      <c r="G219" s="9" t="s">
        <v>485</v>
      </c>
      <c r="H219" s="23"/>
      <c r="I219" s="23"/>
      <c r="J219" s="9" t="s">
        <v>487</v>
      </c>
      <c r="K219" s="9" t="s">
        <v>497</v>
      </c>
      <c r="L219" s="23"/>
      <c r="M219" s="23"/>
      <c r="N219" s="9" t="s">
        <v>670</v>
      </c>
      <c r="O219" s="9" t="s">
        <v>839</v>
      </c>
      <c r="P219" s="23"/>
      <c r="Q219" s="23"/>
      <c r="R219" s="9"/>
      <c r="S219" s="9">
        <v>1</v>
      </c>
      <c r="T219" s="9">
        <v>0</v>
      </c>
      <c r="U219" s="9">
        <v>1</v>
      </c>
      <c r="V219" s="11"/>
      <c r="W219" s="11"/>
      <c r="X219" s="47">
        <f t="shared" si="13"/>
        <v>0</v>
      </c>
      <c r="Y219" s="9" t="s">
        <v>954</v>
      </c>
      <c r="Z219" s="9">
        <v>0</v>
      </c>
      <c r="AA219" s="45">
        <v>41</v>
      </c>
      <c r="AB219" s="9" t="s">
        <v>12</v>
      </c>
      <c r="AC219" s="39">
        <v>0.3</v>
      </c>
      <c r="AD219" s="38">
        <f t="shared" si="14"/>
        <v>0</v>
      </c>
      <c r="AE219" s="38">
        <f t="shared" si="15"/>
        <v>0</v>
      </c>
      <c r="AF219" s="38">
        <v>0</v>
      </c>
      <c r="AG219" s="23"/>
      <c r="AH219" s="23"/>
      <c r="AI219" s="23"/>
      <c r="AJ219" s="23"/>
      <c r="AK219" s="23"/>
      <c r="AL219" s="23"/>
      <c r="AM219" s="23"/>
      <c r="AN219" s="23"/>
      <c r="AO219" s="23"/>
      <c r="AP219" s="38">
        <f t="shared" si="16"/>
        <v>0</v>
      </c>
      <c r="AQ219" s="54">
        <v>1</v>
      </c>
      <c r="AR219" s="54">
        <v>0</v>
      </c>
    </row>
    <row r="220" spans="1:44" s="22" customFormat="1">
      <c r="A220" s="9" t="s">
        <v>140</v>
      </c>
      <c r="B220" s="17">
        <v>24281</v>
      </c>
      <c r="C220" s="9" t="s">
        <v>146</v>
      </c>
      <c r="D220" s="9" t="s">
        <v>161</v>
      </c>
      <c r="E220" s="30">
        <v>41722</v>
      </c>
      <c r="F220" s="9" t="s">
        <v>383</v>
      </c>
      <c r="G220" s="9" t="s">
        <v>485</v>
      </c>
      <c r="H220" s="23"/>
      <c r="I220" s="23"/>
      <c r="J220" s="9" t="s">
        <v>487</v>
      </c>
      <c r="K220" s="9" t="s">
        <v>609</v>
      </c>
      <c r="L220" s="23"/>
      <c r="M220" s="23"/>
      <c r="N220" s="9" t="s">
        <v>780</v>
      </c>
      <c r="O220" s="9" t="s">
        <v>884</v>
      </c>
      <c r="P220" s="23"/>
      <c r="Q220" s="23"/>
      <c r="R220" s="9"/>
      <c r="S220" s="9">
        <v>1</v>
      </c>
      <c r="T220" s="9">
        <v>0</v>
      </c>
      <c r="U220" s="9">
        <v>1</v>
      </c>
      <c r="V220" s="11"/>
      <c r="W220" s="11"/>
      <c r="X220" s="47">
        <f t="shared" si="13"/>
        <v>0</v>
      </c>
      <c r="Y220" s="9" t="s">
        <v>954</v>
      </c>
      <c r="Z220" s="9">
        <v>2.99</v>
      </c>
      <c r="AA220" s="45">
        <v>41</v>
      </c>
      <c r="AB220" s="9" t="s">
        <v>12</v>
      </c>
      <c r="AC220" s="39">
        <v>0.3</v>
      </c>
      <c r="AD220" s="38">
        <f t="shared" si="14"/>
        <v>2.09</v>
      </c>
      <c r="AE220" s="38">
        <f t="shared" si="15"/>
        <v>0</v>
      </c>
      <c r="AF220" s="38">
        <v>2.09</v>
      </c>
      <c r="AG220" s="23"/>
      <c r="AH220" s="23"/>
      <c r="AI220" s="23"/>
      <c r="AJ220" s="23"/>
      <c r="AK220" s="23"/>
      <c r="AL220" s="23"/>
      <c r="AM220" s="23"/>
      <c r="AN220" s="23"/>
      <c r="AO220" s="23"/>
      <c r="AP220" s="38">
        <f t="shared" si="16"/>
        <v>2.09</v>
      </c>
      <c r="AQ220" s="54">
        <v>1</v>
      </c>
      <c r="AR220" s="54">
        <v>2.99</v>
      </c>
    </row>
    <row r="221" spans="1:44" s="22" customFormat="1">
      <c r="A221" s="9" t="s">
        <v>140</v>
      </c>
      <c r="B221" s="17">
        <v>24306</v>
      </c>
      <c r="C221" s="9" t="s">
        <v>142</v>
      </c>
      <c r="D221" s="9" t="s">
        <v>158</v>
      </c>
      <c r="E221" s="30">
        <v>41725</v>
      </c>
      <c r="F221" s="9" t="s">
        <v>384</v>
      </c>
      <c r="G221" s="9" t="s">
        <v>485</v>
      </c>
      <c r="H221" s="23"/>
      <c r="I221" s="23"/>
      <c r="J221" s="9" t="s">
        <v>487</v>
      </c>
      <c r="K221" s="9" t="s">
        <v>499</v>
      </c>
      <c r="L221" s="23"/>
      <c r="M221" s="23"/>
      <c r="N221" s="9" t="s">
        <v>672</v>
      </c>
      <c r="O221" s="9" t="s">
        <v>841</v>
      </c>
      <c r="P221" s="23"/>
      <c r="Q221" s="23"/>
      <c r="R221" s="9"/>
      <c r="S221" s="9">
        <v>1</v>
      </c>
      <c r="T221" s="9">
        <v>0</v>
      </c>
      <c r="U221" s="9">
        <v>1</v>
      </c>
      <c r="V221" s="11"/>
      <c r="W221" s="11"/>
      <c r="X221" s="47">
        <f t="shared" si="13"/>
        <v>0</v>
      </c>
      <c r="Y221" s="9" t="s">
        <v>954</v>
      </c>
      <c r="Z221" s="9">
        <v>0</v>
      </c>
      <c r="AA221" s="45">
        <v>41</v>
      </c>
      <c r="AB221" s="9" t="s">
        <v>12</v>
      </c>
      <c r="AC221" s="39">
        <v>0.3</v>
      </c>
      <c r="AD221" s="38">
        <f t="shared" si="14"/>
        <v>0</v>
      </c>
      <c r="AE221" s="38">
        <f t="shared" si="15"/>
        <v>0</v>
      </c>
      <c r="AF221" s="38">
        <v>0</v>
      </c>
      <c r="AG221" s="23"/>
      <c r="AH221" s="23"/>
      <c r="AI221" s="23"/>
      <c r="AJ221" s="23"/>
      <c r="AK221" s="23"/>
      <c r="AL221" s="23"/>
      <c r="AM221" s="23"/>
      <c r="AN221" s="23"/>
      <c r="AO221" s="23"/>
      <c r="AP221" s="38">
        <f t="shared" si="16"/>
        <v>0</v>
      </c>
      <c r="AQ221" s="54">
        <v>1</v>
      </c>
      <c r="AR221" s="54">
        <v>0</v>
      </c>
    </row>
    <row r="222" spans="1:44" s="22" customFormat="1">
      <c r="A222" s="9" t="s">
        <v>140</v>
      </c>
      <c r="B222" s="17">
        <v>24322</v>
      </c>
      <c r="C222" s="9" t="s">
        <v>143</v>
      </c>
      <c r="D222" s="9" t="s">
        <v>159</v>
      </c>
      <c r="E222" s="30">
        <v>41701</v>
      </c>
      <c r="F222" s="9" t="s">
        <v>385</v>
      </c>
      <c r="G222" s="9" t="s">
        <v>485</v>
      </c>
      <c r="H222" s="23"/>
      <c r="I222" s="23"/>
      <c r="J222" s="9" t="s">
        <v>487</v>
      </c>
      <c r="K222" s="9" t="s">
        <v>610</v>
      </c>
      <c r="L222" s="23"/>
      <c r="M222" s="23"/>
      <c r="N222" s="9" t="s">
        <v>781</v>
      </c>
      <c r="O222" s="9" t="s">
        <v>918</v>
      </c>
      <c r="P222" s="23"/>
      <c r="Q222" s="23"/>
      <c r="R222" s="9"/>
      <c r="S222" s="9">
        <v>1</v>
      </c>
      <c r="T222" s="9">
        <v>0</v>
      </c>
      <c r="U222" s="9">
        <v>1</v>
      </c>
      <c r="V222" s="11"/>
      <c r="W222" s="11"/>
      <c r="X222" s="47">
        <f t="shared" si="13"/>
        <v>0</v>
      </c>
      <c r="Y222" s="9" t="s">
        <v>954</v>
      </c>
      <c r="Z222" s="9">
        <v>2.99</v>
      </c>
      <c r="AA222" s="45">
        <v>41</v>
      </c>
      <c r="AB222" s="9" t="s">
        <v>12</v>
      </c>
      <c r="AC222" s="39">
        <v>0.3</v>
      </c>
      <c r="AD222" s="38">
        <f t="shared" si="14"/>
        <v>2.09</v>
      </c>
      <c r="AE222" s="38">
        <f t="shared" si="15"/>
        <v>0</v>
      </c>
      <c r="AF222" s="38">
        <v>2.09</v>
      </c>
      <c r="AG222" s="23"/>
      <c r="AH222" s="23"/>
      <c r="AI222" s="23"/>
      <c r="AJ222" s="23"/>
      <c r="AK222" s="23"/>
      <c r="AL222" s="23"/>
      <c r="AM222" s="23"/>
      <c r="AN222" s="23"/>
      <c r="AO222" s="23"/>
      <c r="AP222" s="38">
        <f t="shared" si="16"/>
        <v>2.09</v>
      </c>
      <c r="AQ222" s="54">
        <v>1</v>
      </c>
      <c r="AR222" s="54">
        <v>2.99</v>
      </c>
    </row>
    <row r="223" spans="1:44" s="22" customFormat="1">
      <c r="A223" s="9" t="s">
        <v>140</v>
      </c>
      <c r="B223" s="17">
        <v>24326</v>
      </c>
      <c r="C223" s="9" t="s">
        <v>141</v>
      </c>
      <c r="D223" s="9" t="s">
        <v>157</v>
      </c>
      <c r="E223" s="30">
        <v>41729</v>
      </c>
      <c r="F223" s="9" t="s">
        <v>386</v>
      </c>
      <c r="G223" s="9" t="s">
        <v>485</v>
      </c>
      <c r="H223" s="23"/>
      <c r="I223" s="23"/>
      <c r="J223" s="9" t="s">
        <v>487</v>
      </c>
      <c r="K223" s="9" t="s">
        <v>611</v>
      </c>
      <c r="L223" s="23"/>
      <c r="M223" s="23"/>
      <c r="N223" s="9" t="s">
        <v>782</v>
      </c>
      <c r="O223" s="9" t="s">
        <v>919</v>
      </c>
      <c r="P223" s="23"/>
      <c r="Q223" s="23"/>
      <c r="R223" s="9"/>
      <c r="S223" s="9">
        <v>1</v>
      </c>
      <c r="T223" s="9">
        <v>0</v>
      </c>
      <c r="U223" s="9">
        <v>1</v>
      </c>
      <c r="V223" s="11"/>
      <c r="W223" s="11"/>
      <c r="X223" s="47">
        <f t="shared" si="13"/>
        <v>0</v>
      </c>
      <c r="Y223" s="9" t="s">
        <v>954</v>
      </c>
      <c r="Z223" s="9">
        <v>0</v>
      </c>
      <c r="AA223" s="45">
        <v>41</v>
      </c>
      <c r="AB223" s="9" t="s">
        <v>12</v>
      </c>
      <c r="AC223" s="39">
        <v>0.3</v>
      </c>
      <c r="AD223" s="38">
        <f t="shared" si="14"/>
        <v>0</v>
      </c>
      <c r="AE223" s="38">
        <f t="shared" si="15"/>
        <v>0</v>
      </c>
      <c r="AF223" s="38">
        <v>0</v>
      </c>
      <c r="AG223" s="23"/>
      <c r="AH223" s="23"/>
      <c r="AI223" s="23"/>
      <c r="AJ223" s="23"/>
      <c r="AK223" s="23"/>
      <c r="AL223" s="23"/>
      <c r="AM223" s="23"/>
      <c r="AN223" s="23"/>
      <c r="AO223" s="23"/>
      <c r="AP223" s="38">
        <f t="shared" si="16"/>
        <v>0</v>
      </c>
      <c r="AQ223" s="54">
        <v>1</v>
      </c>
      <c r="AR223" s="54">
        <v>0</v>
      </c>
    </row>
    <row r="224" spans="1:44" s="22" customFormat="1">
      <c r="A224" s="9" t="s">
        <v>140</v>
      </c>
      <c r="B224" s="17">
        <v>24567</v>
      </c>
      <c r="C224" s="9" t="s">
        <v>147</v>
      </c>
      <c r="D224" s="9" t="s">
        <v>159</v>
      </c>
      <c r="E224" s="30">
        <v>41702</v>
      </c>
      <c r="F224" s="9" t="s">
        <v>387</v>
      </c>
      <c r="G224" s="9" t="s">
        <v>485</v>
      </c>
      <c r="H224" s="23"/>
      <c r="I224" s="23"/>
      <c r="J224" s="9" t="s">
        <v>487</v>
      </c>
      <c r="K224" s="9" t="s">
        <v>562</v>
      </c>
      <c r="L224" s="23"/>
      <c r="M224" s="23"/>
      <c r="N224" s="9" t="s">
        <v>735</v>
      </c>
      <c r="O224" s="9" t="s">
        <v>895</v>
      </c>
      <c r="P224" s="23"/>
      <c r="Q224" s="23"/>
      <c r="R224" s="9"/>
      <c r="S224" s="9">
        <v>1</v>
      </c>
      <c r="T224" s="9">
        <v>0</v>
      </c>
      <c r="U224" s="9">
        <v>1</v>
      </c>
      <c r="V224" s="11"/>
      <c r="W224" s="11"/>
      <c r="X224" s="47">
        <f t="shared" si="13"/>
        <v>0</v>
      </c>
      <c r="Y224" s="9" t="s">
        <v>954</v>
      </c>
      <c r="Z224" s="9">
        <v>14.99</v>
      </c>
      <c r="AA224" s="45">
        <v>41</v>
      </c>
      <c r="AB224" s="9" t="s">
        <v>12</v>
      </c>
      <c r="AC224" s="39">
        <v>0.3</v>
      </c>
      <c r="AD224" s="38">
        <f t="shared" si="14"/>
        <v>10.49</v>
      </c>
      <c r="AE224" s="38">
        <f t="shared" si="15"/>
        <v>0</v>
      </c>
      <c r="AF224" s="38">
        <v>10.49</v>
      </c>
      <c r="AG224" s="23"/>
      <c r="AH224" s="23"/>
      <c r="AI224" s="23"/>
      <c r="AJ224" s="23"/>
      <c r="AK224" s="23"/>
      <c r="AL224" s="23"/>
      <c r="AM224" s="23"/>
      <c r="AN224" s="23"/>
      <c r="AO224" s="23"/>
      <c r="AP224" s="38">
        <f t="shared" si="16"/>
        <v>10.49</v>
      </c>
      <c r="AQ224" s="54">
        <v>1</v>
      </c>
      <c r="AR224" s="54">
        <v>14.99</v>
      </c>
    </row>
    <row r="225" spans="1:44" s="22" customFormat="1">
      <c r="A225" s="9" t="s">
        <v>140</v>
      </c>
      <c r="B225" s="17">
        <v>24577</v>
      </c>
      <c r="C225" s="9" t="s">
        <v>141</v>
      </c>
      <c r="D225" s="9" t="s">
        <v>157</v>
      </c>
      <c r="E225" s="30">
        <v>41708</v>
      </c>
      <c r="F225" s="9" t="s">
        <v>388</v>
      </c>
      <c r="G225" s="9" t="s">
        <v>485</v>
      </c>
      <c r="H225" s="23"/>
      <c r="I225" s="23"/>
      <c r="J225" s="9" t="s">
        <v>487</v>
      </c>
      <c r="K225" s="9" t="s">
        <v>497</v>
      </c>
      <c r="L225" s="23"/>
      <c r="M225" s="23"/>
      <c r="N225" s="9" t="s">
        <v>670</v>
      </c>
      <c r="O225" s="9" t="s">
        <v>839</v>
      </c>
      <c r="P225" s="23"/>
      <c r="Q225" s="23"/>
      <c r="R225" s="9"/>
      <c r="S225" s="9">
        <v>1</v>
      </c>
      <c r="T225" s="9">
        <v>0</v>
      </c>
      <c r="U225" s="9">
        <v>1</v>
      </c>
      <c r="V225" s="11"/>
      <c r="W225" s="11"/>
      <c r="X225" s="47">
        <f t="shared" si="13"/>
        <v>0</v>
      </c>
      <c r="Y225" s="9" t="s">
        <v>954</v>
      </c>
      <c r="Z225" s="9">
        <v>0</v>
      </c>
      <c r="AA225" s="45">
        <v>41</v>
      </c>
      <c r="AB225" s="9" t="s">
        <v>12</v>
      </c>
      <c r="AC225" s="39">
        <v>0.3</v>
      </c>
      <c r="AD225" s="38">
        <f t="shared" si="14"/>
        <v>0</v>
      </c>
      <c r="AE225" s="38">
        <f t="shared" si="15"/>
        <v>0</v>
      </c>
      <c r="AF225" s="38">
        <v>0</v>
      </c>
      <c r="AG225" s="23"/>
      <c r="AH225" s="23"/>
      <c r="AI225" s="23"/>
      <c r="AJ225" s="23"/>
      <c r="AK225" s="23"/>
      <c r="AL225" s="23"/>
      <c r="AM225" s="23"/>
      <c r="AN225" s="23"/>
      <c r="AO225" s="23"/>
      <c r="AP225" s="38">
        <f t="shared" si="16"/>
        <v>0</v>
      </c>
      <c r="AQ225" s="54">
        <v>1</v>
      </c>
      <c r="AR225" s="54">
        <v>0</v>
      </c>
    </row>
    <row r="226" spans="1:44" s="22" customFormat="1">
      <c r="A226" s="9" t="s">
        <v>140</v>
      </c>
      <c r="B226" s="17">
        <v>24866</v>
      </c>
      <c r="C226" s="9" t="s">
        <v>142</v>
      </c>
      <c r="D226" s="9" t="s">
        <v>158</v>
      </c>
      <c r="E226" s="30">
        <v>41701</v>
      </c>
      <c r="F226" s="9" t="s">
        <v>389</v>
      </c>
      <c r="G226" s="9" t="s">
        <v>485</v>
      </c>
      <c r="H226" s="23"/>
      <c r="I226" s="23"/>
      <c r="J226" s="9" t="s">
        <v>487</v>
      </c>
      <c r="K226" s="9" t="s">
        <v>612</v>
      </c>
      <c r="L226" s="23"/>
      <c r="M226" s="23"/>
      <c r="N226" s="9" t="s">
        <v>783</v>
      </c>
      <c r="O226" s="9" t="s">
        <v>920</v>
      </c>
      <c r="P226" s="23"/>
      <c r="Q226" s="23"/>
      <c r="R226" s="9"/>
      <c r="S226" s="9">
        <v>1</v>
      </c>
      <c r="T226" s="9">
        <v>0</v>
      </c>
      <c r="U226" s="9">
        <v>1</v>
      </c>
      <c r="V226" s="11"/>
      <c r="W226" s="11"/>
      <c r="X226" s="47">
        <f t="shared" si="13"/>
        <v>0</v>
      </c>
      <c r="Y226" s="9" t="s">
        <v>954</v>
      </c>
      <c r="Z226" s="9">
        <v>7.71</v>
      </c>
      <c r="AA226" s="45">
        <v>41</v>
      </c>
      <c r="AB226" s="9" t="s">
        <v>12</v>
      </c>
      <c r="AC226" s="39">
        <v>0.3</v>
      </c>
      <c r="AD226" s="38">
        <f t="shared" si="14"/>
        <v>5.59</v>
      </c>
      <c r="AE226" s="38">
        <f t="shared" si="15"/>
        <v>0</v>
      </c>
      <c r="AF226" s="38">
        <v>5.59</v>
      </c>
      <c r="AG226" s="23"/>
      <c r="AH226" s="23"/>
      <c r="AI226" s="23"/>
      <c r="AJ226" s="23"/>
      <c r="AK226" s="23"/>
      <c r="AL226" s="23"/>
      <c r="AM226" s="23"/>
      <c r="AN226" s="23"/>
      <c r="AO226" s="23"/>
      <c r="AP226" s="38">
        <f t="shared" si="16"/>
        <v>5.59</v>
      </c>
      <c r="AQ226" s="54">
        <v>1</v>
      </c>
      <c r="AR226" s="54">
        <v>7.99</v>
      </c>
    </row>
    <row r="227" spans="1:44" s="22" customFormat="1">
      <c r="A227" s="9" t="s">
        <v>140</v>
      </c>
      <c r="B227" s="17">
        <v>24873</v>
      </c>
      <c r="C227" s="9" t="s">
        <v>154</v>
      </c>
      <c r="D227" s="9" t="s">
        <v>167</v>
      </c>
      <c r="E227" s="30">
        <v>41729</v>
      </c>
      <c r="F227" s="9" t="s">
        <v>390</v>
      </c>
      <c r="G227" s="9" t="s">
        <v>485</v>
      </c>
      <c r="H227" s="23"/>
      <c r="I227" s="23"/>
      <c r="J227" s="9" t="s">
        <v>487</v>
      </c>
      <c r="K227" s="9" t="s">
        <v>613</v>
      </c>
      <c r="L227" s="23"/>
      <c r="M227" s="23"/>
      <c r="N227" s="9" t="s">
        <v>784</v>
      </c>
      <c r="O227" s="9" t="s">
        <v>921</v>
      </c>
      <c r="P227" s="23"/>
      <c r="Q227" s="23"/>
      <c r="R227" s="9"/>
      <c r="S227" s="9">
        <v>1</v>
      </c>
      <c r="T227" s="9">
        <v>0</v>
      </c>
      <c r="U227" s="9">
        <v>1</v>
      </c>
      <c r="V227" s="11"/>
      <c r="W227" s="11"/>
      <c r="X227" s="47">
        <f t="shared" si="13"/>
        <v>0</v>
      </c>
      <c r="Y227" s="9" t="s">
        <v>954</v>
      </c>
      <c r="Z227" s="9">
        <v>11.8</v>
      </c>
      <c r="AA227" s="45">
        <v>41</v>
      </c>
      <c r="AB227" s="9" t="s">
        <v>12</v>
      </c>
      <c r="AC227" s="39">
        <v>0.3</v>
      </c>
      <c r="AD227" s="38">
        <f t="shared" si="14"/>
        <v>9.09</v>
      </c>
      <c r="AE227" s="38">
        <f t="shared" si="15"/>
        <v>0</v>
      </c>
      <c r="AF227" s="38">
        <v>9.09</v>
      </c>
      <c r="AG227" s="23"/>
      <c r="AH227" s="23"/>
      <c r="AI227" s="23"/>
      <c r="AJ227" s="23"/>
      <c r="AK227" s="23"/>
      <c r="AL227" s="23"/>
      <c r="AM227" s="23"/>
      <c r="AN227" s="23"/>
      <c r="AO227" s="23"/>
      <c r="AP227" s="38">
        <f t="shared" si="16"/>
        <v>9.09</v>
      </c>
      <c r="AQ227" s="54">
        <v>1</v>
      </c>
      <c r="AR227" s="54">
        <v>12.99</v>
      </c>
    </row>
    <row r="228" spans="1:44" s="22" customFormat="1">
      <c r="A228" s="9" t="s">
        <v>140</v>
      </c>
      <c r="B228" s="17">
        <v>24889</v>
      </c>
      <c r="C228" s="9" t="s">
        <v>142</v>
      </c>
      <c r="D228" s="9" t="s">
        <v>158</v>
      </c>
      <c r="E228" s="30">
        <v>41729</v>
      </c>
      <c r="F228" s="9" t="s">
        <v>391</v>
      </c>
      <c r="G228" s="9" t="s">
        <v>485</v>
      </c>
      <c r="H228" s="23"/>
      <c r="I228" s="23"/>
      <c r="J228" s="9" t="s">
        <v>487</v>
      </c>
      <c r="K228" s="9" t="s">
        <v>541</v>
      </c>
      <c r="L228" s="23"/>
      <c r="M228" s="23"/>
      <c r="N228" s="9" t="s">
        <v>714</v>
      </c>
      <c r="O228" s="9" t="s">
        <v>879</v>
      </c>
      <c r="P228" s="23"/>
      <c r="Q228" s="23"/>
      <c r="R228" s="9"/>
      <c r="S228" s="9">
        <v>1</v>
      </c>
      <c r="T228" s="9">
        <v>0</v>
      </c>
      <c r="U228" s="9">
        <v>1</v>
      </c>
      <c r="V228" s="11"/>
      <c r="W228" s="11"/>
      <c r="X228" s="47">
        <f t="shared" si="13"/>
        <v>0</v>
      </c>
      <c r="Y228" s="9" t="s">
        <v>954</v>
      </c>
      <c r="Z228" s="9">
        <v>0</v>
      </c>
      <c r="AA228" s="45">
        <v>41</v>
      </c>
      <c r="AB228" s="9" t="s">
        <v>12</v>
      </c>
      <c r="AC228" s="39">
        <v>0.3</v>
      </c>
      <c r="AD228" s="38">
        <f t="shared" si="14"/>
        <v>0</v>
      </c>
      <c r="AE228" s="38">
        <f t="shared" si="15"/>
        <v>0</v>
      </c>
      <c r="AF228" s="38">
        <v>0</v>
      </c>
      <c r="AG228" s="23"/>
      <c r="AH228" s="23"/>
      <c r="AI228" s="23"/>
      <c r="AJ228" s="23"/>
      <c r="AK228" s="23"/>
      <c r="AL228" s="23"/>
      <c r="AM228" s="23"/>
      <c r="AN228" s="23"/>
      <c r="AO228" s="23"/>
      <c r="AP228" s="38">
        <f t="shared" si="16"/>
        <v>0</v>
      </c>
      <c r="AQ228" s="54">
        <v>1</v>
      </c>
      <c r="AR228" s="54">
        <v>0</v>
      </c>
    </row>
    <row r="229" spans="1:44" s="22" customFormat="1">
      <c r="A229" s="9" t="s">
        <v>140</v>
      </c>
      <c r="B229" s="17">
        <v>25077</v>
      </c>
      <c r="C229" s="9" t="s">
        <v>141</v>
      </c>
      <c r="D229" s="9" t="s">
        <v>157</v>
      </c>
      <c r="E229" s="30">
        <v>41708</v>
      </c>
      <c r="F229" s="9" t="s">
        <v>392</v>
      </c>
      <c r="G229" s="9" t="s">
        <v>485</v>
      </c>
      <c r="H229" s="23"/>
      <c r="I229" s="23"/>
      <c r="J229" s="9" t="s">
        <v>487</v>
      </c>
      <c r="K229" s="9" t="s">
        <v>614</v>
      </c>
      <c r="L229" s="23"/>
      <c r="M229" s="23"/>
      <c r="N229" s="9" t="s">
        <v>785</v>
      </c>
      <c r="O229" s="9" t="s">
        <v>922</v>
      </c>
      <c r="P229" s="23"/>
      <c r="Q229" s="23"/>
      <c r="R229" s="9"/>
      <c r="S229" s="9">
        <v>1</v>
      </c>
      <c r="T229" s="9">
        <v>0</v>
      </c>
      <c r="U229" s="9">
        <v>1</v>
      </c>
      <c r="V229" s="11"/>
      <c r="W229" s="11"/>
      <c r="X229" s="47">
        <f t="shared" si="13"/>
        <v>0</v>
      </c>
      <c r="Y229" s="9" t="s">
        <v>954</v>
      </c>
      <c r="Z229" s="9">
        <v>0</v>
      </c>
      <c r="AA229" s="45">
        <v>41</v>
      </c>
      <c r="AB229" s="9" t="s">
        <v>12</v>
      </c>
      <c r="AC229" s="39">
        <v>0.3</v>
      </c>
      <c r="AD229" s="38">
        <f t="shared" si="14"/>
        <v>0</v>
      </c>
      <c r="AE229" s="38">
        <f t="shared" si="15"/>
        <v>0</v>
      </c>
      <c r="AF229" s="38">
        <v>0</v>
      </c>
      <c r="AG229" s="23"/>
      <c r="AH229" s="23"/>
      <c r="AI229" s="23"/>
      <c r="AJ229" s="23"/>
      <c r="AK229" s="23"/>
      <c r="AL229" s="23"/>
      <c r="AM229" s="23"/>
      <c r="AN229" s="23"/>
      <c r="AO229" s="23"/>
      <c r="AP229" s="38">
        <f t="shared" si="16"/>
        <v>0</v>
      </c>
      <c r="AQ229" s="54">
        <v>1</v>
      </c>
      <c r="AR229" s="54">
        <v>0</v>
      </c>
    </row>
    <row r="230" spans="1:44" s="22" customFormat="1">
      <c r="A230" s="9" t="s">
        <v>140</v>
      </c>
      <c r="B230" s="17">
        <v>25085</v>
      </c>
      <c r="C230" s="9" t="s">
        <v>141</v>
      </c>
      <c r="D230" s="9" t="s">
        <v>157</v>
      </c>
      <c r="E230" s="30">
        <v>41709</v>
      </c>
      <c r="F230" s="9" t="s">
        <v>393</v>
      </c>
      <c r="G230" s="9" t="s">
        <v>485</v>
      </c>
      <c r="H230" s="23"/>
      <c r="I230" s="23"/>
      <c r="J230" s="9" t="s">
        <v>487</v>
      </c>
      <c r="K230" s="9" t="s">
        <v>614</v>
      </c>
      <c r="L230" s="23"/>
      <c r="M230" s="23"/>
      <c r="N230" s="9" t="s">
        <v>785</v>
      </c>
      <c r="O230" s="9" t="s">
        <v>922</v>
      </c>
      <c r="P230" s="23"/>
      <c r="Q230" s="23"/>
      <c r="R230" s="9"/>
      <c r="S230" s="9">
        <v>1</v>
      </c>
      <c r="T230" s="9">
        <v>0</v>
      </c>
      <c r="U230" s="9">
        <v>1</v>
      </c>
      <c r="V230" s="11"/>
      <c r="W230" s="11"/>
      <c r="X230" s="47">
        <f t="shared" si="13"/>
        <v>0</v>
      </c>
      <c r="Y230" s="9" t="s">
        <v>954</v>
      </c>
      <c r="Z230" s="9">
        <v>0</v>
      </c>
      <c r="AA230" s="45">
        <v>41</v>
      </c>
      <c r="AB230" s="9" t="s">
        <v>12</v>
      </c>
      <c r="AC230" s="39">
        <v>0.3</v>
      </c>
      <c r="AD230" s="38">
        <f t="shared" si="14"/>
        <v>0</v>
      </c>
      <c r="AE230" s="38">
        <f t="shared" si="15"/>
        <v>0</v>
      </c>
      <c r="AF230" s="38">
        <v>0</v>
      </c>
      <c r="AG230" s="23"/>
      <c r="AH230" s="23"/>
      <c r="AI230" s="23"/>
      <c r="AJ230" s="23"/>
      <c r="AK230" s="23"/>
      <c r="AL230" s="23"/>
      <c r="AM230" s="23"/>
      <c r="AN230" s="23"/>
      <c r="AO230" s="23"/>
      <c r="AP230" s="38">
        <f t="shared" si="16"/>
        <v>0</v>
      </c>
      <c r="AQ230" s="54">
        <v>1</v>
      </c>
      <c r="AR230" s="54">
        <v>0</v>
      </c>
    </row>
    <row r="231" spans="1:44" s="22" customFormat="1">
      <c r="A231" s="9" t="s">
        <v>140</v>
      </c>
      <c r="B231" s="17">
        <v>25112</v>
      </c>
      <c r="C231" s="9" t="s">
        <v>143</v>
      </c>
      <c r="D231" s="9" t="s">
        <v>159</v>
      </c>
      <c r="E231" s="30">
        <v>41722</v>
      </c>
      <c r="F231" s="9" t="s">
        <v>394</v>
      </c>
      <c r="G231" s="9" t="s">
        <v>485</v>
      </c>
      <c r="H231" s="23"/>
      <c r="I231" s="23"/>
      <c r="J231" s="9" t="s">
        <v>487</v>
      </c>
      <c r="K231" s="9" t="s">
        <v>526</v>
      </c>
      <c r="L231" s="23"/>
      <c r="M231" s="23"/>
      <c r="N231" s="9" t="s">
        <v>699</v>
      </c>
      <c r="O231" s="9" t="s">
        <v>866</v>
      </c>
      <c r="P231" s="23"/>
      <c r="Q231" s="23"/>
      <c r="R231" s="9"/>
      <c r="S231" s="9">
        <v>1</v>
      </c>
      <c r="T231" s="9">
        <v>0</v>
      </c>
      <c r="U231" s="9">
        <v>1</v>
      </c>
      <c r="V231" s="11"/>
      <c r="W231" s="11"/>
      <c r="X231" s="47">
        <f t="shared" si="13"/>
        <v>0</v>
      </c>
      <c r="Y231" s="9" t="s">
        <v>954</v>
      </c>
      <c r="Z231" s="9">
        <v>12.530000000000001</v>
      </c>
      <c r="AA231" s="45">
        <v>41</v>
      </c>
      <c r="AB231" s="9" t="s">
        <v>12</v>
      </c>
      <c r="AC231" s="39">
        <v>0.3</v>
      </c>
      <c r="AD231" s="38">
        <f t="shared" si="14"/>
        <v>9.09</v>
      </c>
      <c r="AE231" s="38">
        <f t="shared" si="15"/>
        <v>0</v>
      </c>
      <c r="AF231" s="38">
        <v>9.09</v>
      </c>
      <c r="AG231" s="23"/>
      <c r="AH231" s="23"/>
      <c r="AI231" s="23"/>
      <c r="AJ231" s="23"/>
      <c r="AK231" s="23"/>
      <c r="AL231" s="23"/>
      <c r="AM231" s="23"/>
      <c r="AN231" s="23"/>
      <c r="AO231" s="23"/>
      <c r="AP231" s="38">
        <f t="shared" si="16"/>
        <v>9.09</v>
      </c>
      <c r="AQ231" s="54">
        <v>1</v>
      </c>
      <c r="AR231" s="54">
        <v>12.99</v>
      </c>
    </row>
    <row r="232" spans="1:44" s="22" customFormat="1">
      <c r="A232" s="9" t="s">
        <v>140</v>
      </c>
      <c r="B232" s="17">
        <v>25129</v>
      </c>
      <c r="C232" s="9" t="s">
        <v>151</v>
      </c>
      <c r="D232" s="9" t="s">
        <v>165</v>
      </c>
      <c r="E232" s="30">
        <v>41726</v>
      </c>
      <c r="F232" s="9" t="s">
        <v>395</v>
      </c>
      <c r="G232" s="9" t="s">
        <v>485</v>
      </c>
      <c r="H232" s="23"/>
      <c r="I232" s="23"/>
      <c r="J232" s="9" t="s">
        <v>487</v>
      </c>
      <c r="K232" s="9" t="s">
        <v>615</v>
      </c>
      <c r="L232" s="23"/>
      <c r="M232" s="23"/>
      <c r="N232" s="9" t="s">
        <v>786</v>
      </c>
      <c r="O232" s="9" t="s">
        <v>923</v>
      </c>
      <c r="P232" s="23"/>
      <c r="Q232" s="23"/>
      <c r="R232" s="9"/>
      <c r="S232" s="9">
        <v>1</v>
      </c>
      <c r="T232" s="9">
        <v>0</v>
      </c>
      <c r="U232" s="9">
        <v>1</v>
      </c>
      <c r="V232" s="11"/>
      <c r="W232" s="11"/>
      <c r="X232" s="47">
        <f t="shared" si="13"/>
        <v>0</v>
      </c>
      <c r="Y232" s="9" t="s">
        <v>954</v>
      </c>
      <c r="Z232" s="9">
        <v>7.71</v>
      </c>
      <c r="AA232" s="45">
        <v>41</v>
      </c>
      <c r="AB232" s="9" t="s">
        <v>12</v>
      </c>
      <c r="AC232" s="39">
        <v>0.3</v>
      </c>
      <c r="AD232" s="38">
        <f t="shared" si="14"/>
        <v>5.59</v>
      </c>
      <c r="AE232" s="38">
        <f t="shared" si="15"/>
        <v>0</v>
      </c>
      <c r="AF232" s="38">
        <v>5.59</v>
      </c>
      <c r="AG232" s="23"/>
      <c r="AH232" s="23"/>
      <c r="AI232" s="23"/>
      <c r="AJ232" s="23"/>
      <c r="AK232" s="23"/>
      <c r="AL232" s="23"/>
      <c r="AM232" s="23"/>
      <c r="AN232" s="23"/>
      <c r="AO232" s="23"/>
      <c r="AP232" s="38">
        <f t="shared" si="16"/>
        <v>5.59</v>
      </c>
      <c r="AQ232" s="54">
        <v>1</v>
      </c>
      <c r="AR232" s="54">
        <v>7.99</v>
      </c>
    </row>
    <row r="233" spans="1:44" s="22" customFormat="1">
      <c r="A233" s="9" t="s">
        <v>140</v>
      </c>
      <c r="B233" s="17">
        <v>25130</v>
      </c>
      <c r="C233" s="9" t="s">
        <v>147</v>
      </c>
      <c r="D233" s="9" t="s">
        <v>159</v>
      </c>
      <c r="E233" s="30">
        <v>41726</v>
      </c>
      <c r="F233" s="9" t="s">
        <v>396</v>
      </c>
      <c r="G233" s="9" t="s">
        <v>485</v>
      </c>
      <c r="H233" s="23"/>
      <c r="I233" s="23"/>
      <c r="J233" s="9" t="s">
        <v>487</v>
      </c>
      <c r="K233" s="9" t="s">
        <v>616</v>
      </c>
      <c r="L233" s="23"/>
      <c r="M233" s="23"/>
      <c r="N233" s="9" t="s">
        <v>787</v>
      </c>
      <c r="O233" s="9" t="s">
        <v>908</v>
      </c>
      <c r="P233" s="23"/>
      <c r="Q233" s="23"/>
      <c r="R233" s="9"/>
      <c r="S233" s="9">
        <v>1</v>
      </c>
      <c r="T233" s="9">
        <v>0</v>
      </c>
      <c r="U233" s="9">
        <v>1</v>
      </c>
      <c r="V233" s="11"/>
      <c r="W233" s="11"/>
      <c r="X233" s="47">
        <f t="shared" si="13"/>
        <v>0</v>
      </c>
      <c r="Y233" s="9" t="s">
        <v>954</v>
      </c>
      <c r="Z233" s="9">
        <v>0.99</v>
      </c>
      <c r="AA233" s="45">
        <v>41</v>
      </c>
      <c r="AB233" s="9" t="s">
        <v>12</v>
      </c>
      <c r="AC233" s="39">
        <v>0.3</v>
      </c>
      <c r="AD233" s="38">
        <f t="shared" si="14"/>
        <v>0.69000000000000006</v>
      </c>
      <c r="AE233" s="38">
        <f t="shared" si="15"/>
        <v>0</v>
      </c>
      <c r="AF233" s="38">
        <v>0.69000000000000006</v>
      </c>
      <c r="AG233" s="23"/>
      <c r="AH233" s="23"/>
      <c r="AI233" s="23"/>
      <c r="AJ233" s="23"/>
      <c r="AK233" s="23"/>
      <c r="AL233" s="23"/>
      <c r="AM233" s="23"/>
      <c r="AN233" s="23"/>
      <c r="AO233" s="23"/>
      <c r="AP233" s="38">
        <f t="shared" si="16"/>
        <v>0.69000000000000006</v>
      </c>
      <c r="AQ233" s="54">
        <v>1</v>
      </c>
      <c r="AR233" s="54">
        <v>0.99</v>
      </c>
    </row>
    <row r="234" spans="1:44" s="22" customFormat="1">
      <c r="A234" s="9" t="s">
        <v>140</v>
      </c>
      <c r="B234" s="17">
        <v>25133</v>
      </c>
      <c r="C234" s="9" t="s">
        <v>143</v>
      </c>
      <c r="D234" s="9" t="s">
        <v>159</v>
      </c>
      <c r="E234" s="30">
        <v>41729</v>
      </c>
      <c r="F234" s="9" t="s">
        <v>397</v>
      </c>
      <c r="G234" s="9" t="s">
        <v>485</v>
      </c>
      <c r="H234" s="23"/>
      <c r="I234" s="23"/>
      <c r="J234" s="9" t="s">
        <v>487</v>
      </c>
      <c r="K234" s="9" t="s">
        <v>617</v>
      </c>
      <c r="L234" s="23"/>
      <c r="M234" s="23"/>
      <c r="N234" s="9" t="s">
        <v>788</v>
      </c>
      <c r="O234" s="9" t="s">
        <v>915</v>
      </c>
      <c r="P234" s="23"/>
      <c r="Q234" s="23"/>
      <c r="R234" s="9"/>
      <c r="S234" s="9">
        <v>1</v>
      </c>
      <c r="T234" s="9">
        <v>0</v>
      </c>
      <c r="U234" s="9">
        <v>1</v>
      </c>
      <c r="V234" s="11"/>
      <c r="W234" s="11"/>
      <c r="X234" s="47">
        <f t="shared" si="13"/>
        <v>0</v>
      </c>
      <c r="Y234" s="9" t="s">
        <v>954</v>
      </c>
      <c r="Z234" s="9">
        <v>9.64</v>
      </c>
      <c r="AA234" s="45">
        <v>41</v>
      </c>
      <c r="AB234" s="9" t="s">
        <v>12</v>
      </c>
      <c r="AC234" s="39">
        <v>0.3</v>
      </c>
      <c r="AD234" s="38">
        <f t="shared" si="14"/>
        <v>6.99</v>
      </c>
      <c r="AE234" s="38">
        <f t="shared" si="15"/>
        <v>0</v>
      </c>
      <c r="AF234" s="38">
        <v>6.99</v>
      </c>
      <c r="AG234" s="23"/>
      <c r="AH234" s="23"/>
      <c r="AI234" s="23"/>
      <c r="AJ234" s="23"/>
      <c r="AK234" s="23"/>
      <c r="AL234" s="23"/>
      <c r="AM234" s="23"/>
      <c r="AN234" s="23"/>
      <c r="AO234" s="23"/>
      <c r="AP234" s="38">
        <f t="shared" si="16"/>
        <v>6.99</v>
      </c>
      <c r="AQ234" s="54">
        <v>1</v>
      </c>
      <c r="AR234" s="54">
        <v>9.99</v>
      </c>
    </row>
    <row r="235" spans="1:44" s="22" customFormat="1">
      <c r="A235" s="9" t="s">
        <v>140</v>
      </c>
      <c r="B235" s="17">
        <v>25351</v>
      </c>
      <c r="C235" s="9" t="s">
        <v>143</v>
      </c>
      <c r="D235" s="9" t="s">
        <v>159</v>
      </c>
      <c r="E235" s="30">
        <v>41708</v>
      </c>
      <c r="F235" s="9" t="s">
        <v>398</v>
      </c>
      <c r="G235" s="9" t="s">
        <v>485</v>
      </c>
      <c r="H235" s="23"/>
      <c r="I235" s="23"/>
      <c r="J235" s="9" t="s">
        <v>487</v>
      </c>
      <c r="K235" s="9" t="s">
        <v>566</v>
      </c>
      <c r="L235" s="23"/>
      <c r="M235" s="23"/>
      <c r="N235" s="9" t="s">
        <v>739</v>
      </c>
      <c r="O235" s="9" t="s">
        <v>898</v>
      </c>
      <c r="P235" s="23"/>
      <c r="Q235" s="23"/>
      <c r="R235" s="9"/>
      <c r="S235" s="9">
        <v>1</v>
      </c>
      <c r="T235" s="9">
        <v>0</v>
      </c>
      <c r="U235" s="9">
        <v>1</v>
      </c>
      <c r="V235" s="11"/>
      <c r="W235" s="11"/>
      <c r="X235" s="47">
        <f t="shared" si="13"/>
        <v>0</v>
      </c>
      <c r="Y235" s="9" t="s">
        <v>954</v>
      </c>
      <c r="Z235" s="9">
        <v>0</v>
      </c>
      <c r="AA235" s="45">
        <v>41</v>
      </c>
      <c r="AB235" s="9" t="s">
        <v>12</v>
      </c>
      <c r="AC235" s="39">
        <v>0.3</v>
      </c>
      <c r="AD235" s="38">
        <f t="shared" si="14"/>
        <v>0</v>
      </c>
      <c r="AE235" s="38">
        <f t="shared" si="15"/>
        <v>0</v>
      </c>
      <c r="AF235" s="38">
        <v>0</v>
      </c>
      <c r="AG235" s="23"/>
      <c r="AH235" s="23"/>
      <c r="AI235" s="23"/>
      <c r="AJ235" s="23"/>
      <c r="AK235" s="23"/>
      <c r="AL235" s="23"/>
      <c r="AM235" s="23"/>
      <c r="AN235" s="23"/>
      <c r="AO235" s="23"/>
      <c r="AP235" s="38">
        <f t="shared" si="16"/>
        <v>0</v>
      </c>
      <c r="AQ235" s="54">
        <v>1</v>
      </c>
      <c r="AR235" s="54">
        <v>0</v>
      </c>
    </row>
    <row r="236" spans="1:44" s="22" customFormat="1">
      <c r="A236" s="9" t="s">
        <v>140</v>
      </c>
      <c r="B236" s="17">
        <v>25578</v>
      </c>
      <c r="C236" s="9" t="s">
        <v>151</v>
      </c>
      <c r="D236" s="9" t="s">
        <v>165</v>
      </c>
      <c r="E236" s="30">
        <v>41708</v>
      </c>
      <c r="F236" s="9" t="s">
        <v>399</v>
      </c>
      <c r="G236" s="9" t="s">
        <v>485</v>
      </c>
      <c r="H236" s="23"/>
      <c r="I236" s="23"/>
      <c r="J236" s="9" t="s">
        <v>487</v>
      </c>
      <c r="K236" s="9" t="s">
        <v>618</v>
      </c>
      <c r="L236" s="23"/>
      <c r="M236" s="23"/>
      <c r="N236" s="9" t="s">
        <v>789</v>
      </c>
      <c r="O236" s="9" t="s">
        <v>924</v>
      </c>
      <c r="P236" s="23"/>
      <c r="Q236" s="23"/>
      <c r="R236" s="9"/>
      <c r="S236" s="9">
        <v>1</v>
      </c>
      <c r="T236" s="9">
        <v>0</v>
      </c>
      <c r="U236" s="9">
        <v>1</v>
      </c>
      <c r="V236" s="11"/>
      <c r="W236" s="11"/>
      <c r="X236" s="47">
        <f t="shared" si="13"/>
        <v>0</v>
      </c>
      <c r="Y236" s="9" t="s">
        <v>954</v>
      </c>
      <c r="Z236" s="9">
        <v>3.99</v>
      </c>
      <c r="AA236" s="45">
        <v>41</v>
      </c>
      <c r="AB236" s="9" t="s">
        <v>12</v>
      </c>
      <c r="AC236" s="39">
        <v>0.3</v>
      </c>
      <c r="AD236" s="38">
        <f t="shared" si="14"/>
        <v>2.79</v>
      </c>
      <c r="AE236" s="38">
        <f t="shared" si="15"/>
        <v>0</v>
      </c>
      <c r="AF236" s="38">
        <v>2.79</v>
      </c>
      <c r="AG236" s="23"/>
      <c r="AH236" s="23"/>
      <c r="AI236" s="23"/>
      <c r="AJ236" s="23"/>
      <c r="AK236" s="23"/>
      <c r="AL236" s="23"/>
      <c r="AM236" s="23"/>
      <c r="AN236" s="23"/>
      <c r="AO236" s="23"/>
      <c r="AP236" s="38">
        <f t="shared" si="16"/>
        <v>2.79</v>
      </c>
      <c r="AQ236" s="54">
        <v>1</v>
      </c>
      <c r="AR236" s="54">
        <v>3.99</v>
      </c>
    </row>
    <row r="237" spans="1:44" s="22" customFormat="1">
      <c r="A237" s="9" t="s">
        <v>140</v>
      </c>
      <c r="B237" s="17">
        <v>25613</v>
      </c>
      <c r="C237" s="9" t="s">
        <v>147</v>
      </c>
      <c r="D237" s="9" t="s">
        <v>159</v>
      </c>
      <c r="E237" s="30">
        <v>41718</v>
      </c>
      <c r="F237" s="9" t="s">
        <v>400</v>
      </c>
      <c r="G237" s="9" t="s">
        <v>485</v>
      </c>
      <c r="H237" s="23"/>
      <c r="I237" s="23"/>
      <c r="J237" s="9" t="s">
        <v>487</v>
      </c>
      <c r="K237" s="9" t="s">
        <v>619</v>
      </c>
      <c r="L237" s="23"/>
      <c r="M237" s="23"/>
      <c r="N237" s="9" t="s">
        <v>790</v>
      </c>
      <c r="O237" s="9" t="s">
        <v>925</v>
      </c>
      <c r="P237" s="23"/>
      <c r="Q237" s="23"/>
      <c r="R237" s="9"/>
      <c r="S237" s="9">
        <v>1</v>
      </c>
      <c r="T237" s="9">
        <v>0</v>
      </c>
      <c r="U237" s="9">
        <v>1</v>
      </c>
      <c r="V237" s="11"/>
      <c r="W237" s="11"/>
      <c r="X237" s="47">
        <f t="shared" si="13"/>
        <v>0</v>
      </c>
      <c r="Y237" s="9" t="s">
        <v>954</v>
      </c>
      <c r="Z237" s="9">
        <v>7.71</v>
      </c>
      <c r="AA237" s="45">
        <v>41</v>
      </c>
      <c r="AB237" s="9" t="s">
        <v>12</v>
      </c>
      <c r="AC237" s="39">
        <v>0.3</v>
      </c>
      <c r="AD237" s="38">
        <f t="shared" si="14"/>
        <v>5.59</v>
      </c>
      <c r="AE237" s="38">
        <f t="shared" si="15"/>
        <v>0</v>
      </c>
      <c r="AF237" s="38">
        <v>5.59</v>
      </c>
      <c r="AG237" s="23"/>
      <c r="AH237" s="23"/>
      <c r="AI237" s="23"/>
      <c r="AJ237" s="23"/>
      <c r="AK237" s="23"/>
      <c r="AL237" s="23"/>
      <c r="AM237" s="23"/>
      <c r="AN237" s="23"/>
      <c r="AO237" s="23"/>
      <c r="AP237" s="38">
        <f t="shared" si="16"/>
        <v>5.59</v>
      </c>
      <c r="AQ237" s="54">
        <v>1</v>
      </c>
      <c r="AR237" s="54">
        <v>7.99</v>
      </c>
    </row>
    <row r="238" spans="1:44" s="22" customFormat="1">
      <c r="A238" s="9" t="s">
        <v>140</v>
      </c>
      <c r="B238" s="17">
        <v>25626</v>
      </c>
      <c r="C238" s="9" t="s">
        <v>145</v>
      </c>
      <c r="D238" s="9" t="s">
        <v>159</v>
      </c>
      <c r="E238" s="30">
        <v>41724</v>
      </c>
      <c r="F238" s="9" t="s">
        <v>401</v>
      </c>
      <c r="G238" s="9" t="s">
        <v>485</v>
      </c>
      <c r="H238" s="23"/>
      <c r="I238" s="23"/>
      <c r="J238" s="9" t="s">
        <v>487</v>
      </c>
      <c r="K238" s="9" t="s">
        <v>620</v>
      </c>
      <c r="L238" s="23"/>
      <c r="M238" s="23"/>
      <c r="N238" s="9" t="s">
        <v>791</v>
      </c>
      <c r="O238" s="9" t="s">
        <v>926</v>
      </c>
      <c r="P238" s="23"/>
      <c r="Q238" s="23"/>
      <c r="R238" s="9"/>
      <c r="S238" s="9">
        <v>1</v>
      </c>
      <c r="T238" s="9">
        <v>0</v>
      </c>
      <c r="U238" s="9">
        <v>1</v>
      </c>
      <c r="V238" s="11"/>
      <c r="W238" s="11"/>
      <c r="X238" s="47">
        <f t="shared" si="13"/>
        <v>0</v>
      </c>
      <c r="Y238" s="9" t="s">
        <v>954</v>
      </c>
      <c r="Z238" s="9">
        <v>2.99</v>
      </c>
      <c r="AA238" s="45">
        <v>41</v>
      </c>
      <c r="AB238" s="9" t="s">
        <v>12</v>
      </c>
      <c r="AC238" s="39">
        <v>0.3</v>
      </c>
      <c r="AD238" s="38">
        <f t="shared" si="14"/>
        <v>2.09</v>
      </c>
      <c r="AE238" s="38">
        <f t="shared" si="15"/>
        <v>0</v>
      </c>
      <c r="AF238" s="38">
        <v>2.09</v>
      </c>
      <c r="AG238" s="23"/>
      <c r="AH238" s="23"/>
      <c r="AI238" s="23"/>
      <c r="AJ238" s="23"/>
      <c r="AK238" s="23"/>
      <c r="AL238" s="23"/>
      <c r="AM238" s="23"/>
      <c r="AN238" s="23"/>
      <c r="AO238" s="23"/>
      <c r="AP238" s="38">
        <f t="shared" si="16"/>
        <v>2.09</v>
      </c>
      <c r="AQ238" s="54">
        <v>1</v>
      </c>
      <c r="AR238" s="54">
        <v>2.99</v>
      </c>
    </row>
    <row r="239" spans="1:44" s="22" customFormat="1">
      <c r="A239" s="9" t="s">
        <v>140</v>
      </c>
      <c r="B239" s="17">
        <v>25851</v>
      </c>
      <c r="C239" s="9" t="s">
        <v>149</v>
      </c>
      <c r="D239" s="9" t="s">
        <v>163</v>
      </c>
      <c r="E239" s="30">
        <v>41711</v>
      </c>
      <c r="F239" s="9" t="s">
        <v>402</v>
      </c>
      <c r="G239" s="9" t="s">
        <v>485</v>
      </c>
      <c r="H239" s="23"/>
      <c r="I239" s="23"/>
      <c r="J239" s="9" t="s">
        <v>487</v>
      </c>
      <c r="K239" s="9" t="s">
        <v>621</v>
      </c>
      <c r="L239" s="23"/>
      <c r="M239" s="23"/>
      <c r="N239" s="9" t="s">
        <v>792</v>
      </c>
      <c r="O239" s="9" t="s">
        <v>858</v>
      </c>
      <c r="P239" s="23"/>
      <c r="Q239" s="23"/>
      <c r="R239" s="9"/>
      <c r="S239" s="9">
        <v>1</v>
      </c>
      <c r="T239" s="9">
        <v>0</v>
      </c>
      <c r="U239" s="9">
        <v>1</v>
      </c>
      <c r="V239" s="11"/>
      <c r="W239" s="11"/>
      <c r="X239" s="47">
        <f t="shared" si="13"/>
        <v>0</v>
      </c>
      <c r="Y239" s="9" t="s">
        <v>954</v>
      </c>
      <c r="Z239" s="9">
        <v>8.49</v>
      </c>
      <c r="AA239" s="45">
        <v>41</v>
      </c>
      <c r="AB239" s="9" t="s">
        <v>12</v>
      </c>
      <c r="AC239" s="39">
        <v>0.3</v>
      </c>
      <c r="AD239" s="38">
        <f t="shared" si="14"/>
        <v>6.16</v>
      </c>
      <c r="AE239" s="38">
        <f t="shared" si="15"/>
        <v>0</v>
      </c>
      <c r="AF239" s="38">
        <v>6.16</v>
      </c>
      <c r="AG239" s="23"/>
      <c r="AH239" s="23"/>
      <c r="AI239" s="23"/>
      <c r="AJ239" s="23"/>
      <c r="AK239" s="23"/>
      <c r="AL239" s="23"/>
      <c r="AM239" s="23"/>
      <c r="AN239" s="23"/>
      <c r="AO239" s="23"/>
      <c r="AP239" s="38">
        <f t="shared" si="16"/>
        <v>6.16</v>
      </c>
      <c r="AQ239" s="54">
        <v>1</v>
      </c>
      <c r="AR239" s="54">
        <v>8.81</v>
      </c>
    </row>
    <row r="240" spans="1:44" s="22" customFormat="1">
      <c r="A240" s="9" t="s">
        <v>140</v>
      </c>
      <c r="B240" s="17">
        <v>25864</v>
      </c>
      <c r="C240" s="9" t="s">
        <v>143</v>
      </c>
      <c r="D240" s="9" t="s">
        <v>159</v>
      </c>
      <c r="E240" s="30">
        <v>41724</v>
      </c>
      <c r="F240" s="9" t="s">
        <v>403</v>
      </c>
      <c r="G240" s="9" t="s">
        <v>485</v>
      </c>
      <c r="H240" s="23"/>
      <c r="I240" s="23"/>
      <c r="J240" s="9" t="s">
        <v>487</v>
      </c>
      <c r="K240" s="9" t="s">
        <v>556</v>
      </c>
      <c r="L240" s="23"/>
      <c r="M240" s="23"/>
      <c r="N240" s="9" t="s">
        <v>729</v>
      </c>
      <c r="O240" s="9" t="s">
        <v>891</v>
      </c>
      <c r="P240" s="23"/>
      <c r="Q240" s="23"/>
      <c r="R240" s="9"/>
      <c r="S240" s="9">
        <v>1</v>
      </c>
      <c r="T240" s="9">
        <v>0</v>
      </c>
      <c r="U240" s="9">
        <v>1</v>
      </c>
      <c r="V240" s="11"/>
      <c r="W240" s="11"/>
      <c r="X240" s="47">
        <f t="shared" si="13"/>
        <v>0</v>
      </c>
      <c r="Y240" s="9" t="s">
        <v>954</v>
      </c>
      <c r="Z240" s="9">
        <v>9.64</v>
      </c>
      <c r="AA240" s="45">
        <v>41</v>
      </c>
      <c r="AB240" s="9" t="s">
        <v>12</v>
      </c>
      <c r="AC240" s="39">
        <v>0.3</v>
      </c>
      <c r="AD240" s="38">
        <f t="shared" si="14"/>
        <v>6.99</v>
      </c>
      <c r="AE240" s="38">
        <f t="shared" si="15"/>
        <v>0</v>
      </c>
      <c r="AF240" s="38">
        <v>6.99</v>
      </c>
      <c r="AG240" s="23"/>
      <c r="AH240" s="23"/>
      <c r="AI240" s="23"/>
      <c r="AJ240" s="23"/>
      <c r="AK240" s="23"/>
      <c r="AL240" s="23"/>
      <c r="AM240" s="23"/>
      <c r="AN240" s="23"/>
      <c r="AO240" s="23"/>
      <c r="AP240" s="38">
        <f t="shared" si="16"/>
        <v>6.99</v>
      </c>
      <c r="AQ240" s="54">
        <v>1</v>
      </c>
      <c r="AR240" s="54">
        <v>9.99</v>
      </c>
    </row>
    <row r="241" spans="1:44" s="22" customFormat="1">
      <c r="A241" s="9" t="s">
        <v>140</v>
      </c>
      <c r="B241" s="17">
        <v>25872</v>
      </c>
      <c r="C241" s="9" t="s">
        <v>143</v>
      </c>
      <c r="D241" s="9" t="s">
        <v>159</v>
      </c>
      <c r="E241" s="30">
        <v>41726</v>
      </c>
      <c r="F241" s="9" t="s">
        <v>404</v>
      </c>
      <c r="G241" s="9" t="s">
        <v>485</v>
      </c>
      <c r="H241" s="23"/>
      <c r="I241" s="23"/>
      <c r="J241" s="9" t="s">
        <v>487</v>
      </c>
      <c r="K241" s="9" t="s">
        <v>498</v>
      </c>
      <c r="L241" s="23"/>
      <c r="M241" s="23"/>
      <c r="N241" s="9" t="s">
        <v>671</v>
      </c>
      <c r="O241" s="9" t="s">
        <v>840</v>
      </c>
      <c r="P241" s="23"/>
      <c r="Q241" s="23"/>
      <c r="R241" s="9"/>
      <c r="S241" s="9">
        <v>1</v>
      </c>
      <c r="T241" s="9">
        <v>0</v>
      </c>
      <c r="U241" s="9">
        <v>1</v>
      </c>
      <c r="V241" s="11"/>
      <c r="W241" s="11"/>
      <c r="X241" s="47">
        <f t="shared" si="13"/>
        <v>0</v>
      </c>
      <c r="Y241" s="9" t="s">
        <v>954</v>
      </c>
      <c r="Z241" s="9">
        <v>0</v>
      </c>
      <c r="AA241" s="45">
        <v>41</v>
      </c>
      <c r="AB241" s="9" t="s">
        <v>12</v>
      </c>
      <c r="AC241" s="39">
        <v>0.3</v>
      </c>
      <c r="AD241" s="38">
        <f t="shared" si="14"/>
        <v>0</v>
      </c>
      <c r="AE241" s="38">
        <f t="shared" si="15"/>
        <v>0</v>
      </c>
      <c r="AF241" s="38">
        <v>0</v>
      </c>
      <c r="AG241" s="23"/>
      <c r="AH241" s="23"/>
      <c r="AI241" s="23"/>
      <c r="AJ241" s="23"/>
      <c r="AK241" s="23"/>
      <c r="AL241" s="23"/>
      <c r="AM241" s="23"/>
      <c r="AN241" s="23"/>
      <c r="AO241" s="23"/>
      <c r="AP241" s="38">
        <f t="shared" si="16"/>
        <v>0</v>
      </c>
      <c r="AQ241" s="54">
        <v>1</v>
      </c>
      <c r="AR241" s="54">
        <v>0</v>
      </c>
    </row>
    <row r="242" spans="1:44" s="22" customFormat="1">
      <c r="A242" s="9" t="s">
        <v>140</v>
      </c>
      <c r="B242" s="17">
        <v>25886</v>
      </c>
      <c r="C242" s="9" t="s">
        <v>150</v>
      </c>
      <c r="D242" s="9" t="s">
        <v>164</v>
      </c>
      <c r="E242" s="30">
        <v>41722</v>
      </c>
      <c r="F242" s="9" t="s">
        <v>405</v>
      </c>
      <c r="G242" s="9" t="s">
        <v>485</v>
      </c>
      <c r="H242" s="23"/>
      <c r="I242" s="23"/>
      <c r="J242" s="9" t="s">
        <v>487</v>
      </c>
      <c r="K242" s="9" t="s">
        <v>622</v>
      </c>
      <c r="L242" s="23"/>
      <c r="M242" s="23"/>
      <c r="N242" s="9" t="s">
        <v>793</v>
      </c>
      <c r="O242" s="9" t="s">
        <v>852</v>
      </c>
      <c r="P242" s="23"/>
      <c r="Q242" s="23"/>
      <c r="R242" s="9"/>
      <c r="S242" s="9">
        <v>1</v>
      </c>
      <c r="T242" s="9">
        <v>0</v>
      </c>
      <c r="U242" s="9">
        <v>1</v>
      </c>
      <c r="V242" s="11"/>
      <c r="W242" s="11"/>
      <c r="X242" s="47">
        <f t="shared" si="13"/>
        <v>0</v>
      </c>
      <c r="Y242" s="9" t="s">
        <v>954</v>
      </c>
      <c r="Z242" s="9">
        <v>7.71</v>
      </c>
      <c r="AA242" s="45">
        <v>41</v>
      </c>
      <c r="AB242" s="9" t="s">
        <v>12</v>
      </c>
      <c r="AC242" s="39">
        <v>0.3</v>
      </c>
      <c r="AD242" s="38">
        <f t="shared" si="14"/>
        <v>5.59</v>
      </c>
      <c r="AE242" s="38">
        <f t="shared" si="15"/>
        <v>0</v>
      </c>
      <c r="AF242" s="38">
        <v>5.59</v>
      </c>
      <c r="AG242" s="23"/>
      <c r="AH242" s="23"/>
      <c r="AI242" s="23"/>
      <c r="AJ242" s="23"/>
      <c r="AK242" s="23"/>
      <c r="AL242" s="23"/>
      <c r="AM242" s="23"/>
      <c r="AN242" s="23"/>
      <c r="AO242" s="23"/>
      <c r="AP242" s="38">
        <f t="shared" si="16"/>
        <v>5.59</v>
      </c>
      <c r="AQ242" s="54">
        <v>1</v>
      </c>
      <c r="AR242" s="54">
        <v>7.99</v>
      </c>
    </row>
    <row r="243" spans="1:44" s="22" customFormat="1">
      <c r="A243" s="9" t="s">
        <v>140</v>
      </c>
      <c r="B243" s="17">
        <v>25892</v>
      </c>
      <c r="C243" s="9" t="s">
        <v>143</v>
      </c>
      <c r="D243" s="9" t="s">
        <v>159</v>
      </c>
      <c r="E243" s="30">
        <v>41722</v>
      </c>
      <c r="F243" s="9" t="s">
        <v>406</v>
      </c>
      <c r="G243" s="9" t="s">
        <v>485</v>
      </c>
      <c r="H243" s="23"/>
      <c r="I243" s="23"/>
      <c r="J243" s="9" t="s">
        <v>487</v>
      </c>
      <c r="K243" s="9" t="s">
        <v>623</v>
      </c>
      <c r="L243" s="23"/>
      <c r="M243" s="23"/>
      <c r="N243" s="9" t="s">
        <v>794</v>
      </c>
      <c r="O243" s="9" t="s">
        <v>927</v>
      </c>
      <c r="P243" s="23"/>
      <c r="Q243" s="23"/>
      <c r="R243" s="9"/>
      <c r="S243" s="9">
        <v>1</v>
      </c>
      <c r="T243" s="9">
        <v>0</v>
      </c>
      <c r="U243" s="9">
        <v>1</v>
      </c>
      <c r="V243" s="11"/>
      <c r="W243" s="11"/>
      <c r="X243" s="47">
        <f t="shared" si="13"/>
        <v>0</v>
      </c>
      <c r="Y243" s="9" t="s">
        <v>954</v>
      </c>
      <c r="Z243" s="9">
        <v>3.62</v>
      </c>
      <c r="AA243" s="45">
        <v>41</v>
      </c>
      <c r="AB243" s="9" t="s">
        <v>12</v>
      </c>
      <c r="AC243" s="39">
        <v>0.3</v>
      </c>
      <c r="AD243" s="38">
        <f t="shared" si="14"/>
        <v>2.79</v>
      </c>
      <c r="AE243" s="38">
        <f t="shared" si="15"/>
        <v>0</v>
      </c>
      <c r="AF243" s="38">
        <v>2.79</v>
      </c>
      <c r="AG243" s="23"/>
      <c r="AH243" s="23"/>
      <c r="AI243" s="23"/>
      <c r="AJ243" s="23"/>
      <c r="AK243" s="23"/>
      <c r="AL243" s="23"/>
      <c r="AM243" s="23"/>
      <c r="AN243" s="23"/>
      <c r="AO243" s="23"/>
      <c r="AP243" s="38">
        <f t="shared" si="16"/>
        <v>2.79</v>
      </c>
      <c r="AQ243" s="54">
        <v>1</v>
      </c>
      <c r="AR243" s="54">
        <v>3.99</v>
      </c>
    </row>
    <row r="244" spans="1:44" s="22" customFormat="1">
      <c r="A244" s="9" t="s">
        <v>140</v>
      </c>
      <c r="B244" s="17">
        <v>26087</v>
      </c>
      <c r="C244" s="9" t="s">
        <v>142</v>
      </c>
      <c r="D244" s="9" t="s">
        <v>158</v>
      </c>
      <c r="E244" s="30">
        <v>41729</v>
      </c>
      <c r="F244" s="9" t="s">
        <v>407</v>
      </c>
      <c r="G244" s="9" t="s">
        <v>485</v>
      </c>
      <c r="H244" s="23"/>
      <c r="I244" s="23"/>
      <c r="J244" s="9" t="s">
        <v>487</v>
      </c>
      <c r="K244" s="9" t="s">
        <v>491</v>
      </c>
      <c r="L244" s="23"/>
      <c r="M244" s="23"/>
      <c r="N244" s="9" t="s">
        <v>664</v>
      </c>
      <c r="O244" s="9" t="s">
        <v>833</v>
      </c>
      <c r="P244" s="23"/>
      <c r="Q244" s="23"/>
      <c r="R244" s="9"/>
      <c r="S244" s="9">
        <v>1</v>
      </c>
      <c r="T244" s="9">
        <v>0</v>
      </c>
      <c r="U244" s="9">
        <v>1</v>
      </c>
      <c r="V244" s="11"/>
      <c r="W244" s="11"/>
      <c r="X244" s="47">
        <f t="shared" si="13"/>
        <v>0</v>
      </c>
      <c r="Y244" s="9" t="s">
        <v>954</v>
      </c>
      <c r="Z244" s="9">
        <v>0</v>
      </c>
      <c r="AA244" s="45">
        <v>41</v>
      </c>
      <c r="AB244" s="9" t="s">
        <v>12</v>
      </c>
      <c r="AC244" s="39">
        <v>0.3</v>
      </c>
      <c r="AD244" s="38">
        <f t="shared" si="14"/>
        <v>0</v>
      </c>
      <c r="AE244" s="38">
        <f t="shared" si="15"/>
        <v>0</v>
      </c>
      <c r="AF244" s="38">
        <v>0</v>
      </c>
      <c r="AG244" s="23"/>
      <c r="AH244" s="23"/>
      <c r="AI244" s="23"/>
      <c r="AJ244" s="23"/>
      <c r="AK244" s="23"/>
      <c r="AL244" s="23"/>
      <c r="AM244" s="23"/>
      <c r="AN244" s="23"/>
      <c r="AO244" s="23"/>
      <c r="AP244" s="38">
        <f t="shared" si="16"/>
        <v>0</v>
      </c>
      <c r="AQ244" s="54">
        <v>1</v>
      </c>
      <c r="AR244" s="54">
        <v>0</v>
      </c>
    </row>
    <row r="245" spans="1:44" s="22" customFormat="1">
      <c r="A245" s="9" t="s">
        <v>140</v>
      </c>
      <c r="B245" s="17">
        <v>26441</v>
      </c>
      <c r="C245" s="9" t="s">
        <v>143</v>
      </c>
      <c r="D245" s="9" t="s">
        <v>159</v>
      </c>
      <c r="E245" s="30">
        <v>41725</v>
      </c>
      <c r="F245" s="9" t="s">
        <v>408</v>
      </c>
      <c r="G245" s="9" t="s">
        <v>485</v>
      </c>
      <c r="H245" s="23"/>
      <c r="I245" s="23"/>
      <c r="J245" s="9" t="s">
        <v>487</v>
      </c>
      <c r="K245" s="9" t="s">
        <v>493</v>
      </c>
      <c r="L245" s="23"/>
      <c r="M245" s="23"/>
      <c r="N245" s="9" t="s">
        <v>666</v>
      </c>
      <c r="O245" s="9" t="s">
        <v>835</v>
      </c>
      <c r="P245" s="23"/>
      <c r="Q245" s="23"/>
      <c r="R245" s="9"/>
      <c r="S245" s="9">
        <v>1</v>
      </c>
      <c r="T245" s="9">
        <v>0</v>
      </c>
      <c r="U245" s="9">
        <v>1</v>
      </c>
      <c r="V245" s="11"/>
      <c r="W245" s="11"/>
      <c r="X245" s="47">
        <f t="shared" si="13"/>
        <v>0</v>
      </c>
      <c r="Y245" s="9" t="s">
        <v>954</v>
      </c>
      <c r="Z245" s="9">
        <v>0</v>
      </c>
      <c r="AA245" s="45">
        <v>41</v>
      </c>
      <c r="AB245" s="9" t="s">
        <v>12</v>
      </c>
      <c r="AC245" s="39">
        <v>0.3</v>
      </c>
      <c r="AD245" s="38">
        <f t="shared" si="14"/>
        <v>0</v>
      </c>
      <c r="AE245" s="38">
        <f t="shared" si="15"/>
        <v>0</v>
      </c>
      <c r="AF245" s="38">
        <v>0</v>
      </c>
      <c r="AG245" s="23"/>
      <c r="AH245" s="23"/>
      <c r="AI245" s="23"/>
      <c r="AJ245" s="23"/>
      <c r="AK245" s="23"/>
      <c r="AL245" s="23"/>
      <c r="AM245" s="23"/>
      <c r="AN245" s="23"/>
      <c r="AO245" s="23"/>
      <c r="AP245" s="38">
        <f t="shared" si="16"/>
        <v>0</v>
      </c>
      <c r="AQ245" s="54">
        <v>1</v>
      </c>
      <c r="AR245" s="54">
        <v>0</v>
      </c>
    </row>
    <row r="246" spans="1:44" s="22" customFormat="1">
      <c r="A246" s="9" t="s">
        <v>140</v>
      </c>
      <c r="B246" s="17">
        <v>26442</v>
      </c>
      <c r="C246" s="9" t="s">
        <v>151</v>
      </c>
      <c r="D246" s="9" t="s">
        <v>165</v>
      </c>
      <c r="E246" s="30">
        <v>41726</v>
      </c>
      <c r="F246" s="9" t="s">
        <v>409</v>
      </c>
      <c r="G246" s="9" t="s">
        <v>485</v>
      </c>
      <c r="H246" s="23"/>
      <c r="I246" s="23"/>
      <c r="J246" s="9" t="s">
        <v>487</v>
      </c>
      <c r="K246" s="9" t="s">
        <v>624</v>
      </c>
      <c r="L246" s="23"/>
      <c r="M246" s="23"/>
      <c r="N246" s="9" t="s">
        <v>795</v>
      </c>
      <c r="O246" s="9" t="s">
        <v>928</v>
      </c>
      <c r="P246" s="23"/>
      <c r="Q246" s="23"/>
      <c r="R246" s="9"/>
      <c r="S246" s="9">
        <v>1</v>
      </c>
      <c r="T246" s="9">
        <v>0</v>
      </c>
      <c r="U246" s="9">
        <v>1</v>
      </c>
      <c r="V246" s="11"/>
      <c r="W246" s="11"/>
      <c r="X246" s="47">
        <f t="shared" si="13"/>
        <v>0</v>
      </c>
      <c r="Y246" s="9" t="s">
        <v>954</v>
      </c>
      <c r="Z246" s="9">
        <v>7.71</v>
      </c>
      <c r="AA246" s="45">
        <v>41</v>
      </c>
      <c r="AB246" s="9" t="s">
        <v>12</v>
      </c>
      <c r="AC246" s="39">
        <v>0.3</v>
      </c>
      <c r="AD246" s="38">
        <f t="shared" si="14"/>
        <v>5.59</v>
      </c>
      <c r="AE246" s="38">
        <f t="shared" si="15"/>
        <v>0</v>
      </c>
      <c r="AF246" s="38">
        <v>5.59</v>
      </c>
      <c r="AG246" s="23"/>
      <c r="AH246" s="23"/>
      <c r="AI246" s="23"/>
      <c r="AJ246" s="23"/>
      <c r="AK246" s="23"/>
      <c r="AL246" s="23"/>
      <c r="AM246" s="23"/>
      <c r="AN246" s="23"/>
      <c r="AO246" s="23"/>
      <c r="AP246" s="38">
        <f t="shared" si="16"/>
        <v>5.59</v>
      </c>
      <c r="AQ246" s="54">
        <v>1</v>
      </c>
      <c r="AR246" s="54">
        <v>7.99</v>
      </c>
    </row>
    <row r="247" spans="1:44" s="22" customFormat="1">
      <c r="A247" s="9" t="s">
        <v>140</v>
      </c>
      <c r="B247" s="17">
        <v>26655</v>
      </c>
      <c r="C247" s="9" t="s">
        <v>147</v>
      </c>
      <c r="D247" s="9" t="s">
        <v>159</v>
      </c>
      <c r="E247" s="30">
        <v>41712</v>
      </c>
      <c r="F247" s="9" t="s">
        <v>410</v>
      </c>
      <c r="G247" s="9" t="s">
        <v>485</v>
      </c>
      <c r="H247" s="23"/>
      <c r="I247" s="23"/>
      <c r="J247" s="9" t="s">
        <v>487</v>
      </c>
      <c r="K247" s="9" t="s">
        <v>625</v>
      </c>
      <c r="L247" s="23"/>
      <c r="M247" s="23"/>
      <c r="N247" s="9" t="s">
        <v>796</v>
      </c>
      <c r="O247" s="9" t="s">
        <v>929</v>
      </c>
      <c r="P247" s="23"/>
      <c r="Q247" s="23"/>
      <c r="R247" s="9"/>
      <c r="S247" s="9">
        <v>1</v>
      </c>
      <c r="T247" s="9">
        <v>0</v>
      </c>
      <c r="U247" s="9">
        <v>1</v>
      </c>
      <c r="V247" s="11"/>
      <c r="W247" s="11"/>
      <c r="X247" s="47">
        <f t="shared" si="13"/>
        <v>0</v>
      </c>
      <c r="Y247" s="9" t="s">
        <v>954</v>
      </c>
      <c r="Z247" s="9">
        <v>9.64</v>
      </c>
      <c r="AA247" s="45">
        <v>41</v>
      </c>
      <c r="AB247" s="9" t="s">
        <v>12</v>
      </c>
      <c r="AC247" s="39">
        <v>0.3</v>
      </c>
      <c r="AD247" s="38">
        <f t="shared" si="14"/>
        <v>6.99</v>
      </c>
      <c r="AE247" s="38">
        <f t="shared" si="15"/>
        <v>0</v>
      </c>
      <c r="AF247" s="38">
        <v>6.99</v>
      </c>
      <c r="AG247" s="23"/>
      <c r="AH247" s="23"/>
      <c r="AI247" s="23"/>
      <c r="AJ247" s="23"/>
      <c r="AK247" s="23"/>
      <c r="AL247" s="23"/>
      <c r="AM247" s="23"/>
      <c r="AN247" s="23"/>
      <c r="AO247" s="23"/>
      <c r="AP247" s="38">
        <f t="shared" si="16"/>
        <v>6.99</v>
      </c>
      <c r="AQ247" s="54">
        <v>1</v>
      </c>
      <c r="AR247" s="54">
        <v>9.99</v>
      </c>
    </row>
    <row r="248" spans="1:44" s="22" customFormat="1">
      <c r="A248" s="9" t="s">
        <v>140</v>
      </c>
      <c r="B248" s="17">
        <v>26689</v>
      </c>
      <c r="C248" s="9" t="s">
        <v>146</v>
      </c>
      <c r="D248" s="9" t="s">
        <v>161</v>
      </c>
      <c r="E248" s="30">
        <v>41703</v>
      </c>
      <c r="F248" s="9" t="s">
        <v>411</v>
      </c>
      <c r="G248" s="9" t="s">
        <v>485</v>
      </c>
      <c r="H248" s="23"/>
      <c r="I248" s="23"/>
      <c r="J248" s="9" t="s">
        <v>487</v>
      </c>
      <c r="K248" s="9" t="s">
        <v>626</v>
      </c>
      <c r="L248" s="23"/>
      <c r="M248" s="23"/>
      <c r="N248" s="9" t="s">
        <v>797</v>
      </c>
      <c r="O248" s="9" t="s">
        <v>930</v>
      </c>
      <c r="P248" s="23"/>
      <c r="Q248" s="23"/>
      <c r="R248" s="9"/>
      <c r="S248" s="9">
        <v>1</v>
      </c>
      <c r="T248" s="9">
        <v>0</v>
      </c>
      <c r="U248" s="9">
        <v>1</v>
      </c>
      <c r="V248" s="11"/>
      <c r="W248" s="11"/>
      <c r="X248" s="47">
        <f t="shared" si="13"/>
        <v>0</v>
      </c>
      <c r="Y248" s="9" t="s">
        <v>954</v>
      </c>
      <c r="Z248" s="9">
        <v>9.99</v>
      </c>
      <c r="AA248" s="45">
        <v>41</v>
      </c>
      <c r="AB248" s="9" t="s">
        <v>12</v>
      </c>
      <c r="AC248" s="39">
        <v>0.3</v>
      </c>
      <c r="AD248" s="38">
        <f t="shared" si="14"/>
        <v>6.99</v>
      </c>
      <c r="AE248" s="38">
        <f t="shared" si="15"/>
        <v>0</v>
      </c>
      <c r="AF248" s="38">
        <v>6.99</v>
      </c>
      <c r="AG248" s="23"/>
      <c r="AH248" s="23"/>
      <c r="AI248" s="23"/>
      <c r="AJ248" s="23"/>
      <c r="AK248" s="23"/>
      <c r="AL248" s="23"/>
      <c r="AM248" s="23"/>
      <c r="AN248" s="23"/>
      <c r="AO248" s="23"/>
      <c r="AP248" s="38">
        <f t="shared" si="16"/>
        <v>6.99</v>
      </c>
      <c r="AQ248" s="54">
        <v>1</v>
      </c>
      <c r="AR248" s="54">
        <v>9.99</v>
      </c>
    </row>
    <row r="249" spans="1:44" s="22" customFormat="1">
      <c r="A249" s="9" t="s">
        <v>140</v>
      </c>
      <c r="B249" s="17">
        <v>26692</v>
      </c>
      <c r="C249" s="9" t="s">
        <v>143</v>
      </c>
      <c r="D249" s="9" t="s">
        <v>159</v>
      </c>
      <c r="E249" s="30">
        <v>41704</v>
      </c>
      <c r="F249" s="9" t="s">
        <v>412</v>
      </c>
      <c r="G249" s="9" t="s">
        <v>485</v>
      </c>
      <c r="H249" s="23"/>
      <c r="I249" s="23"/>
      <c r="J249" s="9" t="s">
        <v>487</v>
      </c>
      <c r="K249" s="9" t="s">
        <v>627</v>
      </c>
      <c r="L249" s="23"/>
      <c r="M249" s="23"/>
      <c r="N249" s="9" t="s">
        <v>798</v>
      </c>
      <c r="O249" s="9" t="s">
        <v>931</v>
      </c>
      <c r="P249" s="23"/>
      <c r="Q249" s="23"/>
      <c r="R249" s="9"/>
      <c r="S249" s="9">
        <v>1</v>
      </c>
      <c r="T249" s="9">
        <v>0</v>
      </c>
      <c r="U249" s="9">
        <v>1</v>
      </c>
      <c r="V249" s="11"/>
      <c r="W249" s="11"/>
      <c r="X249" s="47">
        <f t="shared" si="13"/>
        <v>0</v>
      </c>
      <c r="Y249" s="9" t="s">
        <v>954</v>
      </c>
      <c r="Z249" s="9">
        <v>0</v>
      </c>
      <c r="AA249" s="45">
        <v>41</v>
      </c>
      <c r="AB249" s="9" t="s">
        <v>12</v>
      </c>
      <c r="AC249" s="39">
        <v>0.3</v>
      </c>
      <c r="AD249" s="38">
        <f t="shared" si="14"/>
        <v>0</v>
      </c>
      <c r="AE249" s="38">
        <f t="shared" si="15"/>
        <v>0</v>
      </c>
      <c r="AF249" s="38">
        <v>0</v>
      </c>
      <c r="AG249" s="23"/>
      <c r="AH249" s="23"/>
      <c r="AI249" s="23"/>
      <c r="AJ249" s="23"/>
      <c r="AK249" s="23"/>
      <c r="AL249" s="23"/>
      <c r="AM249" s="23"/>
      <c r="AN249" s="23"/>
      <c r="AO249" s="23"/>
      <c r="AP249" s="38">
        <f t="shared" si="16"/>
        <v>0</v>
      </c>
      <c r="AQ249" s="54">
        <v>1</v>
      </c>
      <c r="AR249" s="54">
        <v>0</v>
      </c>
    </row>
    <row r="250" spans="1:44" s="22" customFormat="1">
      <c r="A250" s="9" t="s">
        <v>140</v>
      </c>
      <c r="B250" s="17">
        <v>26708</v>
      </c>
      <c r="C250" s="9" t="s">
        <v>142</v>
      </c>
      <c r="D250" s="9" t="s">
        <v>158</v>
      </c>
      <c r="E250" s="30">
        <v>41708</v>
      </c>
      <c r="F250" s="9" t="s">
        <v>413</v>
      </c>
      <c r="G250" s="9" t="s">
        <v>485</v>
      </c>
      <c r="H250" s="23"/>
      <c r="I250" s="23"/>
      <c r="J250" s="9" t="s">
        <v>487</v>
      </c>
      <c r="K250" s="9" t="s">
        <v>581</v>
      </c>
      <c r="L250" s="23"/>
      <c r="M250" s="23"/>
      <c r="N250" s="9" t="s">
        <v>753</v>
      </c>
      <c r="O250" s="9" t="s">
        <v>906</v>
      </c>
      <c r="P250" s="23"/>
      <c r="Q250" s="23"/>
      <c r="R250" s="9"/>
      <c r="S250" s="9">
        <v>1</v>
      </c>
      <c r="T250" s="9">
        <v>0</v>
      </c>
      <c r="U250" s="9">
        <v>1</v>
      </c>
      <c r="V250" s="11"/>
      <c r="W250" s="11"/>
      <c r="X250" s="47">
        <f t="shared" si="13"/>
        <v>0</v>
      </c>
      <c r="Y250" s="9" t="s">
        <v>954</v>
      </c>
      <c r="Z250" s="9">
        <v>0</v>
      </c>
      <c r="AA250" s="45">
        <v>41</v>
      </c>
      <c r="AB250" s="9" t="s">
        <v>12</v>
      </c>
      <c r="AC250" s="39">
        <v>0.3</v>
      </c>
      <c r="AD250" s="38">
        <f t="shared" si="14"/>
        <v>0</v>
      </c>
      <c r="AE250" s="38">
        <f t="shared" si="15"/>
        <v>0</v>
      </c>
      <c r="AF250" s="38">
        <v>0</v>
      </c>
      <c r="AG250" s="23"/>
      <c r="AH250" s="23"/>
      <c r="AI250" s="23"/>
      <c r="AJ250" s="23"/>
      <c r="AK250" s="23"/>
      <c r="AL250" s="23"/>
      <c r="AM250" s="23"/>
      <c r="AN250" s="23"/>
      <c r="AO250" s="23"/>
      <c r="AP250" s="38">
        <f t="shared" si="16"/>
        <v>0</v>
      </c>
      <c r="AQ250" s="54">
        <v>1</v>
      </c>
      <c r="AR250" s="54">
        <v>0</v>
      </c>
    </row>
    <row r="251" spans="1:44" s="22" customFormat="1">
      <c r="A251" s="9" t="s">
        <v>140</v>
      </c>
      <c r="B251" s="17">
        <v>26925</v>
      </c>
      <c r="C251" s="9" t="s">
        <v>146</v>
      </c>
      <c r="D251" s="9" t="s">
        <v>161</v>
      </c>
      <c r="E251" s="30">
        <v>41708</v>
      </c>
      <c r="F251" s="9" t="s">
        <v>414</v>
      </c>
      <c r="G251" s="9" t="s">
        <v>485</v>
      </c>
      <c r="H251" s="23"/>
      <c r="I251" s="23"/>
      <c r="J251" s="9" t="s">
        <v>487</v>
      </c>
      <c r="K251" s="9" t="s">
        <v>628</v>
      </c>
      <c r="L251" s="23"/>
      <c r="M251" s="23"/>
      <c r="N251" s="9" t="s">
        <v>799</v>
      </c>
      <c r="O251" s="9" t="s">
        <v>916</v>
      </c>
      <c r="P251" s="23"/>
      <c r="Q251" s="23"/>
      <c r="R251" s="9"/>
      <c r="S251" s="9">
        <v>1</v>
      </c>
      <c r="T251" s="9">
        <v>0</v>
      </c>
      <c r="U251" s="9">
        <v>1</v>
      </c>
      <c r="V251" s="11"/>
      <c r="W251" s="11"/>
      <c r="X251" s="47">
        <f t="shared" si="13"/>
        <v>0</v>
      </c>
      <c r="Y251" s="9" t="s">
        <v>954</v>
      </c>
      <c r="Z251" s="9">
        <v>7.99</v>
      </c>
      <c r="AA251" s="45">
        <v>41</v>
      </c>
      <c r="AB251" s="9" t="s">
        <v>12</v>
      </c>
      <c r="AC251" s="39">
        <v>0.3</v>
      </c>
      <c r="AD251" s="38">
        <f t="shared" si="14"/>
        <v>5.59</v>
      </c>
      <c r="AE251" s="38">
        <f t="shared" si="15"/>
        <v>0</v>
      </c>
      <c r="AF251" s="38">
        <v>5.59</v>
      </c>
      <c r="AG251" s="23"/>
      <c r="AH251" s="23"/>
      <c r="AI251" s="23"/>
      <c r="AJ251" s="23"/>
      <c r="AK251" s="23"/>
      <c r="AL251" s="23"/>
      <c r="AM251" s="23"/>
      <c r="AN251" s="23"/>
      <c r="AO251" s="23"/>
      <c r="AP251" s="38">
        <f t="shared" si="16"/>
        <v>5.59</v>
      </c>
      <c r="AQ251" s="54">
        <v>1</v>
      </c>
      <c r="AR251" s="54">
        <v>7.99</v>
      </c>
    </row>
    <row r="252" spans="1:44" s="22" customFormat="1">
      <c r="A252" s="9" t="s">
        <v>140</v>
      </c>
      <c r="B252" s="17">
        <v>26927</v>
      </c>
      <c r="C252" s="9" t="s">
        <v>143</v>
      </c>
      <c r="D252" s="9" t="s">
        <v>159</v>
      </c>
      <c r="E252" s="30">
        <v>41708</v>
      </c>
      <c r="F252" s="9" t="s">
        <v>415</v>
      </c>
      <c r="G252" s="9" t="s">
        <v>485</v>
      </c>
      <c r="H252" s="23"/>
      <c r="I252" s="23"/>
      <c r="J252" s="9" t="s">
        <v>487</v>
      </c>
      <c r="K252" s="9" t="s">
        <v>629</v>
      </c>
      <c r="L252" s="23"/>
      <c r="M252" s="23"/>
      <c r="N252" s="9" t="s">
        <v>800</v>
      </c>
      <c r="O252" s="9" t="s">
        <v>932</v>
      </c>
      <c r="P252" s="23"/>
      <c r="Q252" s="23"/>
      <c r="R252" s="9"/>
      <c r="S252" s="9">
        <v>1</v>
      </c>
      <c r="T252" s="9">
        <v>0</v>
      </c>
      <c r="U252" s="9">
        <v>1</v>
      </c>
      <c r="V252" s="11"/>
      <c r="W252" s="11"/>
      <c r="X252" s="47">
        <f t="shared" si="13"/>
        <v>0</v>
      </c>
      <c r="Y252" s="9" t="s">
        <v>954</v>
      </c>
      <c r="Z252" s="9">
        <v>9.64</v>
      </c>
      <c r="AA252" s="45">
        <v>41</v>
      </c>
      <c r="AB252" s="9" t="s">
        <v>12</v>
      </c>
      <c r="AC252" s="39">
        <v>0.3</v>
      </c>
      <c r="AD252" s="38">
        <f t="shared" si="14"/>
        <v>6.99</v>
      </c>
      <c r="AE252" s="38">
        <f t="shared" si="15"/>
        <v>0</v>
      </c>
      <c r="AF252" s="38">
        <v>6.99</v>
      </c>
      <c r="AG252" s="23"/>
      <c r="AH252" s="23"/>
      <c r="AI252" s="23"/>
      <c r="AJ252" s="23"/>
      <c r="AK252" s="23"/>
      <c r="AL252" s="23"/>
      <c r="AM252" s="23"/>
      <c r="AN252" s="23"/>
      <c r="AO252" s="23"/>
      <c r="AP252" s="38">
        <f t="shared" si="16"/>
        <v>6.99</v>
      </c>
      <c r="AQ252" s="54">
        <v>1</v>
      </c>
      <c r="AR252" s="54">
        <v>9.99</v>
      </c>
    </row>
    <row r="253" spans="1:44" s="22" customFormat="1">
      <c r="A253" s="9" t="s">
        <v>140</v>
      </c>
      <c r="B253" s="17">
        <v>26982</v>
      </c>
      <c r="C253" s="9" t="s">
        <v>143</v>
      </c>
      <c r="D253" s="9" t="s">
        <v>159</v>
      </c>
      <c r="E253" s="30">
        <v>41724</v>
      </c>
      <c r="F253" s="9" t="s">
        <v>416</v>
      </c>
      <c r="G253" s="9" t="s">
        <v>485</v>
      </c>
      <c r="H253" s="23"/>
      <c r="I253" s="23"/>
      <c r="J253" s="9" t="s">
        <v>487</v>
      </c>
      <c r="K253" s="9" t="s">
        <v>498</v>
      </c>
      <c r="L253" s="23"/>
      <c r="M253" s="23"/>
      <c r="N253" s="9" t="s">
        <v>671</v>
      </c>
      <c r="O253" s="9" t="s">
        <v>840</v>
      </c>
      <c r="P253" s="23"/>
      <c r="Q253" s="23"/>
      <c r="R253" s="9"/>
      <c r="S253" s="9">
        <v>1</v>
      </c>
      <c r="T253" s="9">
        <v>0</v>
      </c>
      <c r="U253" s="9">
        <v>1</v>
      </c>
      <c r="V253" s="11"/>
      <c r="W253" s="11"/>
      <c r="X253" s="47">
        <f t="shared" si="13"/>
        <v>0</v>
      </c>
      <c r="Y253" s="9" t="s">
        <v>954</v>
      </c>
      <c r="Z253" s="9">
        <v>0</v>
      </c>
      <c r="AA253" s="45">
        <v>41</v>
      </c>
      <c r="AB253" s="9" t="s">
        <v>12</v>
      </c>
      <c r="AC253" s="39">
        <v>0.3</v>
      </c>
      <c r="AD253" s="38">
        <f t="shared" si="14"/>
        <v>0</v>
      </c>
      <c r="AE253" s="38">
        <f t="shared" si="15"/>
        <v>0</v>
      </c>
      <c r="AF253" s="38">
        <v>0</v>
      </c>
      <c r="AG253" s="23"/>
      <c r="AH253" s="23"/>
      <c r="AI253" s="23"/>
      <c r="AJ253" s="23"/>
      <c r="AK253" s="23"/>
      <c r="AL253" s="23"/>
      <c r="AM253" s="23"/>
      <c r="AN253" s="23"/>
      <c r="AO253" s="23"/>
      <c r="AP253" s="38">
        <f t="shared" si="16"/>
        <v>0</v>
      </c>
      <c r="AQ253" s="54">
        <v>1</v>
      </c>
      <c r="AR253" s="54">
        <v>0</v>
      </c>
    </row>
    <row r="254" spans="1:44" s="22" customFormat="1">
      <c r="A254" s="9" t="s">
        <v>140</v>
      </c>
      <c r="B254" s="17">
        <v>27222</v>
      </c>
      <c r="C254" s="9" t="s">
        <v>147</v>
      </c>
      <c r="D254" s="9" t="s">
        <v>159</v>
      </c>
      <c r="E254" s="30">
        <v>41710</v>
      </c>
      <c r="F254" s="9" t="s">
        <v>417</v>
      </c>
      <c r="G254" s="9" t="s">
        <v>485</v>
      </c>
      <c r="H254" s="23"/>
      <c r="I254" s="23"/>
      <c r="J254" s="9" t="s">
        <v>487</v>
      </c>
      <c r="K254" s="9" t="s">
        <v>630</v>
      </c>
      <c r="L254" s="23"/>
      <c r="M254" s="23"/>
      <c r="N254" s="9" t="s">
        <v>801</v>
      </c>
      <c r="O254" s="9" t="s">
        <v>933</v>
      </c>
      <c r="P254" s="23"/>
      <c r="Q254" s="23"/>
      <c r="R254" s="9"/>
      <c r="S254" s="9">
        <v>1</v>
      </c>
      <c r="T254" s="9">
        <v>0</v>
      </c>
      <c r="U254" s="9">
        <v>1</v>
      </c>
      <c r="V254" s="11"/>
      <c r="W254" s="11"/>
      <c r="X254" s="47">
        <f t="shared" si="13"/>
        <v>0</v>
      </c>
      <c r="Y254" s="9" t="s">
        <v>954</v>
      </c>
      <c r="Z254" s="9">
        <v>7.71</v>
      </c>
      <c r="AA254" s="45">
        <v>41</v>
      </c>
      <c r="AB254" s="9" t="s">
        <v>12</v>
      </c>
      <c r="AC254" s="39">
        <v>0.3</v>
      </c>
      <c r="AD254" s="38">
        <f t="shared" si="14"/>
        <v>5.59</v>
      </c>
      <c r="AE254" s="38">
        <f t="shared" si="15"/>
        <v>0</v>
      </c>
      <c r="AF254" s="38">
        <v>5.59</v>
      </c>
      <c r="AG254" s="23"/>
      <c r="AH254" s="23"/>
      <c r="AI254" s="23"/>
      <c r="AJ254" s="23"/>
      <c r="AK254" s="23"/>
      <c r="AL254" s="23"/>
      <c r="AM254" s="23"/>
      <c r="AN254" s="23"/>
      <c r="AO254" s="23"/>
      <c r="AP254" s="38">
        <f t="shared" si="16"/>
        <v>5.59</v>
      </c>
      <c r="AQ254" s="54">
        <v>1</v>
      </c>
      <c r="AR254" s="54">
        <v>7.99</v>
      </c>
    </row>
    <row r="255" spans="1:44" s="22" customFormat="1">
      <c r="A255" s="9" t="s">
        <v>140</v>
      </c>
      <c r="B255" s="17">
        <v>27254</v>
      </c>
      <c r="C255" s="9" t="s">
        <v>141</v>
      </c>
      <c r="D255" s="9" t="s">
        <v>157</v>
      </c>
      <c r="E255" s="30">
        <v>41722</v>
      </c>
      <c r="F255" s="9" t="s">
        <v>418</v>
      </c>
      <c r="G255" s="9" t="s">
        <v>485</v>
      </c>
      <c r="H255" s="23"/>
      <c r="I255" s="23"/>
      <c r="J255" s="9" t="s">
        <v>487</v>
      </c>
      <c r="K255" s="9" t="s">
        <v>495</v>
      </c>
      <c r="L255" s="23"/>
      <c r="M255" s="23"/>
      <c r="N255" s="9" t="s">
        <v>668</v>
      </c>
      <c r="O255" s="9" t="s">
        <v>837</v>
      </c>
      <c r="P255" s="23"/>
      <c r="Q255" s="23"/>
      <c r="R255" s="9"/>
      <c r="S255" s="9">
        <v>1</v>
      </c>
      <c r="T255" s="9">
        <v>0</v>
      </c>
      <c r="U255" s="9">
        <v>1</v>
      </c>
      <c r="V255" s="11"/>
      <c r="W255" s="11"/>
      <c r="X255" s="47">
        <f t="shared" si="13"/>
        <v>0</v>
      </c>
      <c r="Y255" s="9" t="s">
        <v>954</v>
      </c>
      <c r="Z255" s="9">
        <v>0</v>
      </c>
      <c r="AA255" s="45">
        <v>41</v>
      </c>
      <c r="AB255" s="9" t="s">
        <v>12</v>
      </c>
      <c r="AC255" s="39">
        <v>0.3</v>
      </c>
      <c r="AD255" s="38">
        <f t="shared" si="14"/>
        <v>0</v>
      </c>
      <c r="AE255" s="38">
        <f t="shared" si="15"/>
        <v>0</v>
      </c>
      <c r="AF255" s="38">
        <v>0</v>
      </c>
      <c r="AG255" s="23"/>
      <c r="AH255" s="23"/>
      <c r="AI255" s="23"/>
      <c r="AJ255" s="23"/>
      <c r="AK255" s="23"/>
      <c r="AL255" s="23"/>
      <c r="AM255" s="23"/>
      <c r="AN255" s="23"/>
      <c r="AO255" s="23"/>
      <c r="AP255" s="38">
        <f t="shared" si="16"/>
        <v>0</v>
      </c>
      <c r="AQ255" s="54">
        <v>1</v>
      </c>
      <c r="AR255" s="54">
        <v>0</v>
      </c>
    </row>
    <row r="256" spans="1:44" s="22" customFormat="1">
      <c r="A256" s="9" t="s">
        <v>140</v>
      </c>
      <c r="B256" s="17">
        <v>27436</v>
      </c>
      <c r="C256" s="9" t="s">
        <v>141</v>
      </c>
      <c r="D256" s="9" t="s">
        <v>157</v>
      </c>
      <c r="E256" s="30">
        <v>41719</v>
      </c>
      <c r="F256" s="9" t="s">
        <v>419</v>
      </c>
      <c r="G256" s="9" t="s">
        <v>485</v>
      </c>
      <c r="H256" s="23"/>
      <c r="I256" s="23"/>
      <c r="J256" s="9" t="s">
        <v>487</v>
      </c>
      <c r="K256" s="9" t="s">
        <v>491</v>
      </c>
      <c r="L256" s="23"/>
      <c r="M256" s="23"/>
      <c r="N256" s="9" t="s">
        <v>664</v>
      </c>
      <c r="O256" s="9" t="s">
        <v>833</v>
      </c>
      <c r="P256" s="23"/>
      <c r="Q256" s="23"/>
      <c r="R256" s="9"/>
      <c r="S256" s="9">
        <v>1</v>
      </c>
      <c r="T256" s="9">
        <v>0</v>
      </c>
      <c r="U256" s="9">
        <v>1</v>
      </c>
      <c r="V256" s="11"/>
      <c r="W256" s="11"/>
      <c r="X256" s="47">
        <f t="shared" si="13"/>
        <v>0</v>
      </c>
      <c r="Y256" s="9" t="s">
        <v>954</v>
      </c>
      <c r="Z256" s="9">
        <v>0</v>
      </c>
      <c r="AA256" s="45">
        <v>41</v>
      </c>
      <c r="AB256" s="9" t="s">
        <v>12</v>
      </c>
      <c r="AC256" s="39">
        <v>0.3</v>
      </c>
      <c r="AD256" s="38">
        <f t="shared" si="14"/>
        <v>0</v>
      </c>
      <c r="AE256" s="38">
        <f t="shared" si="15"/>
        <v>0</v>
      </c>
      <c r="AF256" s="38">
        <v>0</v>
      </c>
      <c r="AG256" s="23"/>
      <c r="AH256" s="23"/>
      <c r="AI256" s="23"/>
      <c r="AJ256" s="23"/>
      <c r="AK256" s="23"/>
      <c r="AL256" s="23"/>
      <c r="AM256" s="23"/>
      <c r="AN256" s="23"/>
      <c r="AO256" s="23"/>
      <c r="AP256" s="38">
        <f t="shared" si="16"/>
        <v>0</v>
      </c>
      <c r="AQ256" s="54">
        <v>1</v>
      </c>
      <c r="AR256" s="54">
        <v>0</v>
      </c>
    </row>
    <row r="257" spans="1:44" s="22" customFormat="1">
      <c r="A257" s="9" t="s">
        <v>140</v>
      </c>
      <c r="B257" s="17">
        <v>27460</v>
      </c>
      <c r="C257" s="9" t="s">
        <v>143</v>
      </c>
      <c r="D257" s="9" t="s">
        <v>159</v>
      </c>
      <c r="E257" s="30">
        <v>41708</v>
      </c>
      <c r="F257" s="9" t="s">
        <v>420</v>
      </c>
      <c r="G257" s="9" t="s">
        <v>485</v>
      </c>
      <c r="H257" s="23"/>
      <c r="I257" s="23"/>
      <c r="J257" s="9" t="s">
        <v>487</v>
      </c>
      <c r="K257" s="9" t="s">
        <v>631</v>
      </c>
      <c r="L257" s="23"/>
      <c r="M257" s="23"/>
      <c r="N257" s="9" t="s">
        <v>802</v>
      </c>
      <c r="O257" s="9" t="s">
        <v>934</v>
      </c>
      <c r="P257" s="23"/>
      <c r="Q257" s="23"/>
      <c r="R257" s="9"/>
      <c r="S257" s="9">
        <v>1</v>
      </c>
      <c r="T257" s="9">
        <v>0</v>
      </c>
      <c r="U257" s="9">
        <v>1</v>
      </c>
      <c r="V257" s="11"/>
      <c r="W257" s="11"/>
      <c r="X257" s="47">
        <f t="shared" si="13"/>
        <v>0</v>
      </c>
      <c r="Y257" s="9" t="s">
        <v>954</v>
      </c>
      <c r="Z257" s="9">
        <v>7.99</v>
      </c>
      <c r="AA257" s="45">
        <v>41</v>
      </c>
      <c r="AB257" s="9" t="s">
        <v>12</v>
      </c>
      <c r="AC257" s="39">
        <v>0.3</v>
      </c>
      <c r="AD257" s="38">
        <f t="shared" si="14"/>
        <v>5.59</v>
      </c>
      <c r="AE257" s="38">
        <f t="shared" si="15"/>
        <v>0</v>
      </c>
      <c r="AF257" s="38">
        <v>5.59</v>
      </c>
      <c r="AG257" s="23"/>
      <c r="AH257" s="23"/>
      <c r="AI257" s="23"/>
      <c r="AJ257" s="23"/>
      <c r="AK257" s="23"/>
      <c r="AL257" s="23"/>
      <c r="AM257" s="23"/>
      <c r="AN257" s="23"/>
      <c r="AO257" s="23"/>
      <c r="AP257" s="38">
        <f t="shared" si="16"/>
        <v>5.59</v>
      </c>
      <c r="AQ257" s="54">
        <v>1</v>
      </c>
      <c r="AR257" s="54">
        <v>7.99</v>
      </c>
    </row>
    <row r="258" spans="1:44" s="22" customFormat="1">
      <c r="A258" s="9" t="s">
        <v>140</v>
      </c>
      <c r="B258" s="17">
        <v>27508</v>
      </c>
      <c r="C258" s="9" t="s">
        <v>149</v>
      </c>
      <c r="D258" s="9" t="s">
        <v>163</v>
      </c>
      <c r="E258" s="30">
        <v>41729</v>
      </c>
      <c r="F258" s="9" t="s">
        <v>421</v>
      </c>
      <c r="G258" s="9" t="s">
        <v>485</v>
      </c>
      <c r="H258" s="23"/>
      <c r="I258" s="23"/>
      <c r="J258" s="9" t="s">
        <v>487</v>
      </c>
      <c r="K258" s="9" t="s">
        <v>528</v>
      </c>
      <c r="L258" s="23"/>
      <c r="M258" s="23"/>
      <c r="N258" s="9" t="s">
        <v>701</v>
      </c>
      <c r="O258" s="9" t="s">
        <v>868</v>
      </c>
      <c r="P258" s="23"/>
      <c r="Q258" s="23"/>
      <c r="R258" s="9"/>
      <c r="S258" s="9">
        <v>1</v>
      </c>
      <c r="T258" s="9">
        <v>0</v>
      </c>
      <c r="U258" s="9">
        <v>1</v>
      </c>
      <c r="V258" s="11"/>
      <c r="W258" s="11"/>
      <c r="X258" s="47">
        <f t="shared" si="13"/>
        <v>0</v>
      </c>
      <c r="Y258" s="9" t="s">
        <v>954</v>
      </c>
      <c r="Z258" s="9">
        <v>0.99</v>
      </c>
      <c r="AA258" s="45">
        <v>41</v>
      </c>
      <c r="AB258" s="9" t="s">
        <v>12</v>
      </c>
      <c r="AC258" s="39">
        <v>0.3</v>
      </c>
      <c r="AD258" s="38">
        <f t="shared" si="14"/>
        <v>0.69000000000000006</v>
      </c>
      <c r="AE258" s="38">
        <f t="shared" si="15"/>
        <v>0</v>
      </c>
      <c r="AF258" s="38">
        <v>0.69000000000000006</v>
      </c>
      <c r="AG258" s="23"/>
      <c r="AH258" s="23"/>
      <c r="AI258" s="23"/>
      <c r="AJ258" s="23"/>
      <c r="AK258" s="23"/>
      <c r="AL258" s="23"/>
      <c r="AM258" s="23"/>
      <c r="AN258" s="23"/>
      <c r="AO258" s="23"/>
      <c r="AP258" s="38">
        <f t="shared" si="16"/>
        <v>0.69000000000000006</v>
      </c>
      <c r="AQ258" s="54">
        <v>1</v>
      </c>
      <c r="AR258" s="54">
        <v>0.99</v>
      </c>
    </row>
    <row r="259" spans="1:44" s="22" customFormat="1">
      <c r="A259" s="9" t="s">
        <v>140</v>
      </c>
      <c r="B259" s="17">
        <v>27799</v>
      </c>
      <c r="C259" s="9" t="s">
        <v>143</v>
      </c>
      <c r="D259" s="9" t="s">
        <v>159</v>
      </c>
      <c r="E259" s="30">
        <v>41722</v>
      </c>
      <c r="F259" s="9" t="s">
        <v>422</v>
      </c>
      <c r="G259" s="9" t="s">
        <v>485</v>
      </c>
      <c r="H259" s="23"/>
      <c r="I259" s="23"/>
      <c r="J259" s="9" t="s">
        <v>487</v>
      </c>
      <c r="K259" s="9" t="s">
        <v>632</v>
      </c>
      <c r="L259" s="23"/>
      <c r="M259" s="23"/>
      <c r="N259" s="9" t="s">
        <v>803</v>
      </c>
      <c r="O259" s="9" t="s">
        <v>935</v>
      </c>
      <c r="P259" s="23"/>
      <c r="Q259" s="23"/>
      <c r="R259" s="9"/>
      <c r="S259" s="9">
        <v>1</v>
      </c>
      <c r="T259" s="9">
        <v>0</v>
      </c>
      <c r="U259" s="9">
        <v>1</v>
      </c>
      <c r="V259" s="11"/>
      <c r="W259" s="11"/>
      <c r="X259" s="47">
        <f t="shared" si="13"/>
        <v>0</v>
      </c>
      <c r="Y259" s="9" t="s">
        <v>954</v>
      </c>
      <c r="Z259" s="9">
        <v>7.12</v>
      </c>
      <c r="AA259" s="45">
        <v>41</v>
      </c>
      <c r="AB259" s="9" t="s">
        <v>12</v>
      </c>
      <c r="AC259" s="39">
        <v>0.3</v>
      </c>
      <c r="AD259" s="38">
        <f t="shared" si="14"/>
        <v>4.9800000000000004</v>
      </c>
      <c r="AE259" s="38">
        <f t="shared" si="15"/>
        <v>0</v>
      </c>
      <c r="AF259" s="38">
        <v>4.9800000000000004</v>
      </c>
      <c r="AG259" s="23"/>
      <c r="AH259" s="23"/>
      <c r="AI259" s="23"/>
      <c r="AJ259" s="23"/>
      <c r="AK259" s="23"/>
      <c r="AL259" s="23"/>
      <c r="AM259" s="23"/>
      <c r="AN259" s="23"/>
      <c r="AO259" s="23"/>
      <c r="AP259" s="38">
        <f t="shared" si="16"/>
        <v>4.9800000000000004</v>
      </c>
      <c r="AQ259" s="54">
        <v>1</v>
      </c>
      <c r="AR259" s="54">
        <v>7.12</v>
      </c>
    </row>
    <row r="260" spans="1:44" s="22" customFormat="1">
      <c r="A260" s="9" t="s">
        <v>140</v>
      </c>
      <c r="B260" s="17">
        <v>28264</v>
      </c>
      <c r="C260" s="9" t="s">
        <v>142</v>
      </c>
      <c r="D260" s="9" t="s">
        <v>158</v>
      </c>
      <c r="E260" s="30">
        <v>41701</v>
      </c>
      <c r="F260" s="9" t="s">
        <v>423</v>
      </c>
      <c r="G260" s="9" t="s">
        <v>485</v>
      </c>
      <c r="H260" s="23"/>
      <c r="I260" s="23"/>
      <c r="J260" s="9" t="s">
        <v>487</v>
      </c>
      <c r="K260" s="9" t="s">
        <v>540</v>
      </c>
      <c r="L260" s="23"/>
      <c r="M260" s="23"/>
      <c r="N260" s="9" t="s">
        <v>713</v>
      </c>
      <c r="O260" s="9" t="s">
        <v>878</v>
      </c>
      <c r="P260" s="23"/>
      <c r="Q260" s="23"/>
      <c r="R260" s="9"/>
      <c r="S260" s="9">
        <v>1</v>
      </c>
      <c r="T260" s="9">
        <v>0</v>
      </c>
      <c r="U260" s="9">
        <v>1</v>
      </c>
      <c r="V260" s="11"/>
      <c r="W260" s="11"/>
      <c r="X260" s="47">
        <f t="shared" si="13"/>
        <v>0</v>
      </c>
      <c r="Y260" s="9" t="s">
        <v>954</v>
      </c>
      <c r="Z260" s="9">
        <v>9.6</v>
      </c>
      <c r="AA260" s="45">
        <v>41</v>
      </c>
      <c r="AB260" s="9" t="s">
        <v>12</v>
      </c>
      <c r="AC260" s="39">
        <v>0.3</v>
      </c>
      <c r="AD260" s="38">
        <f t="shared" si="14"/>
        <v>6.96</v>
      </c>
      <c r="AE260" s="38">
        <f t="shared" si="15"/>
        <v>0</v>
      </c>
      <c r="AF260" s="38">
        <v>6.96</v>
      </c>
      <c r="AG260" s="23"/>
      <c r="AH260" s="23"/>
      <c r="AI260" s="23"/>
      <c r="AJ260" s="23"/>
      <c r="AK260" s="23"/>
      <c r="AL260" s="23"/>
      <c r="AM260" s="23"/>
      <c r="AN260" s="23"/>
      <c r="AO260" s="23"/>
      <c r="AP260" s="38">
        <f t="shared" si="16"/>
        <v>6.96</v>
      </c>
      <c r="AQ260" s="54">
        <v>1</v>
      </c>
      <c r="AR260" s="54">
        <v>9.9500000000000011</v>
      </c>
    </row>
    <row r="261" spans="1:44" s="22" customFormat="1">
      <c r="A261" s="9" t="s">
        <v>140</v>
      </c>
      <c r="B261" s="17">
        <v>28322</v>
      </c>
      <c r="C261" s="9" t="s">
        <v>143</v>
      </c>
      <c r="D261" s="9" t="s">
        <v>159</v>
      </c>
      <c r="E261" s="30">
        <v>41723</v>
      </c>
      <c r="F261" s="9" t="s">
        <v>424</v>
      </c>
      <c r="G261" s="9" t="s">
        <v>485</v>
      </c>
      <c r="H261" s="23"/>
      <c r="I261" s="23"/>
      <c r="J261" s="9" t="s">
        <v>487</v>
      </c>
      <c r="K261" s="9" t="s">
        <v>633</v>
      </c>
      <c r="L261" s="23"/>
      <c r="M261" s="23"/>
      <c r="N261" s="9" t="s">
        <v>804</v>
      </c>
      <c r="O261" s="9" t="s">
        <v>935</v>
      </c>
      <c r="P261" s="23"/>
      <c r="Q261" s="23"/>
      <c r="R261" s="9"/>
      <c r="S261" s="9">
        <v>1</v>
      </c>
      <c r="T261" s="9">
        <v>0</v>
      </c>
      <c r="U261" s="9">
        <v>1</v>
      </c>
      <c r="V261" s="11"/>
      <c r="W261" s="11"/>
      <c r="X261" s="47">
        <f t="shared" si="13"/>
        <v>0</v>
      </c>
      <c r="Y261" s="9" t="s">
        <v>954</v>
      </c>
      <c r="Z261" s="9">
        <v>6.87</v>
      </c>
      <c r="AA261" s="45">
        <v>41</v>
      </c>
      <c r="AB261" s="9" t="s">
        <v>12</v>
      </c>
      <c r="AC261" s="39">
        <v>0.3</v>
      </c>
      <c r="AD261" s="38">
        <f t="shared" si="14"/>
        <v>4.9800000000000004</v>
      </c>
      <c r="AE261" s="38">
        <f t="shared" si="15"/>
        <v>0</v>
      </c>
      <c r="AF261" s="38">
        <v>4.9800000000000004</v>
      </c>
      <c r="AG261" s="23"/>
      <c r="AH261" s="23"/>
      <c r="AI261" s="23"/>
      <c r="AJ261" s="23"/>
      <c r="AK261" s="23"/>
      <c r="AL261" s="23"/>
      <c r="AM261" s="23"/>
      <c r="AN261" s="23"/>
      <c r="AO261" s="23"/>
      <c r="AP261" s="38">
        <f t="shared" si="16"/>
        <v>4.9800000000000004</v>
      </c>
      <c r="AQ261" s="54">
        <v>1</v>
      </c>
      <c r="AR261" s="54">
        <v>7.12</v>
      </c>
    </row>
    <row r="262" spans="1:44" s="22" customFormat="1">
      <c r="A262" s="9" t="s">
        <v>140</v>
      </c>
      <c r="B262" s="17">
        <v>28553</v>
      </c>
      <c r="C262" s="9" t="s">
        <v>143</v>
      </c>
      <c r="D262" s="9" t="s">
        <v>159</v>
      </c>
      <c r="E262" s="30">
        <v>41708</v>
      </c>
      <c r="F262" s="9" t="s">
        <v>425</v>
      </c>
      <c r="G262" s="9" t="s">
        <v>485</v>
      </c>
      <c r="H262" s="23"/>
      <c r="I262" s="23"/>
      <c r="J262" s="9" t="s">
        <v>487</v>
      </c>
      <c r="K262" s="9" t="s">
        <v>497</v>
      </c>
      <c r="L262" s="23"/>
      <c r="M262" s="23"/>
      <c r="N262" s="9" t="s">
        <v>670</v>
      </c>
      <c r="O262" s="9" t="s">
        <v>839</v>
      </c>
      <c r="P262" s="23"/>
      <c r="Q262" s="23"/>
      <c r="R262" s="9"/>
      <c r="S262" s="9">
        <v>1</v>
      </c>
      <c r="T262" s="9">
        <v>0</v>
      </c>
      <c r="U262" s="9">
        <v>1</v>
      </c>
      <c r="V262" s="11"/>
      <c r="W262" s="11"/>
      <c r="X262" s="47">
        <f t="shared" si="13"/>
        <v>0</v>
      </c>
      <c r="Y262" s="9" t="s">
        <v>954</v>
      </c>
      <c r="Z262" s="9">
        <v>0</v>
      </c>
      <c r="AA262" s="45">
        <v>41</v>
      </c>
      <c r="AB262" s="9" t="s">
        <v>12</v>
      </c>
      <c r="AC262" s="39">
        <v>0.3</v>
      </c>
      <c r="AD262" s="38">
        <f t="shared" si="14"/>
        <v>0</v>
      </c>
      <c r="AE262" s="38">
        <f t="shared" si="15"/>
        <v>0</v>
      </c>
      <c r="AF262" s="38">
        <v>0</v>
      </c>
      <c r="AG262" s="23"/>
      <c r="AH262" s="23"/>
      <c r="AI262" s="23"/>
      <c r="AJ262" s="23"/>
      <c r="AK262" s="23"/>
      <c r="AL262" s="23"/>
      <c r="AM262" s="23"/>
      <c r="AN262" s="23"/>
      <c r="AO262" s="23"/>
      <c r="AP262" s="38">
        <f t="shared" si="16"/>
        <v>0</v>
      </c>
      <c r="AQ262" s="54">
        <v>1</v>
      </c>
      <c r="AR262" s="54">
        <v>0</v>
      </c>
    </row>
    <row r="263" spans="1:44" s="22" customFormat="1">
      <c r="A263" s="9" t="s">
        <v>140</v>
      </c>
      <c r="B263" s="17">
        <v>28574</v>
      </c>
      <c r="C263" s="9" t="s">
        <v>149</v>
      </c>
      <c r="D263" s="9" t="s">
        <v>163</v>
      </c>
      <c r="E263" s="30">
        <v>41715</v>
      </c>
      <c r="F263" s="9" t="s">
        <v>426</v>
      </c>
      <c r="G263" s="9" t="s">
        <v>485</v>
      </c>
      <c r="H263" s="23"/>
      <c r="I263" s="23"/>
      <c r="J263" s="9" t="s">
        <v>487</v>
      </c>
      <c r="K263" s="9" t="s">
        <v>634</v>
      </c>
      <c r="L263" s="23"/>
      <c r="M263" s="23"/>
      <c r="N263" s="9" t="s">
        <v>805</v>
      </c>
      <c r="O263" s="9" t="s">
        <v>936</v>
      </c>
      <c r="P263" s="23"/>
      <c r="Q263" s="23"/>
      <c r="R263" s="9"/>
      <c r="S263" s="9">
        <v>1</v>
      </c>
      <c r="T263" s="9">
        <v>0</v>
      </c>
      <c r="U263" s="9">
        <v>1</v>
      </c>
      <c r="V263" s="11"/>
      <c r="W263" s="11"/>
      <c r="X263" s="47">
        <f t="shared" si="13"/>
        <v>0</v>
      </c>
      <c r="Y263" s="9" t="s">
        <v>954</v>
      </c>
      <c r="Z263" s="9">
        <v>4.8</v>
      </c>
      <c r="AA263" s="45">
        <v>41</v>
      </c>
      <c r="AB263" s="9" t="s">
        <v>12</v>
      </c>
      <c r="AC263" s="39">
        <v>0.3</v>
      </c>
      <c r="AD263" s="38">
        <f t="shared" si="14"/>
        <v>3.48</v>
      </c>
      <c r="AE263" s="38">
        <f t="shared" si="15"/>
        <v>0</v>
      </c>
      <c r="AF263" s="38">
        <v>3.48</v>
      </c>
      <c r="AG263" s="23"/>
      <c r="AH263" s="23"/>
      <c r="AI263" s="23"/>
      <c r="AJ263" s="23"/>
      <c r="AK263" s="23"/>
      <c r="AL263" s="23"/>
      <c r="AM263" s="23"/>
      <c r="AN263" s="23"/>
      <c r="AO263" s="23"/>
      <c r="AP263" s="38">
        <f t="shared" si="16"/>
        <v>3.48</v>
      </c>
      <c r="AQ263" s="54">
        <v>1</v>
      </c>
      <c r="AR263" s="54">
        <v>4.9800000000000004</v>
      </c>
    </row>
    <row r="264" spans="1:44" s="22" customFormat="1">
      <c r="A264" s="9" t="s">
        <v>140</v>
      </c>
      <c r="B264" s="17">
        <v>28601</v>
      </c>
      <c r="C264" s="9" t="s">
        <v>152</v>
      </c>
      <c r="D264" s="9" t="s">
        <v>166</v>
      </c>
      <c r="E264" s="30">
        <v>41701</v>
      </c>
      <c r="F264" s="9" t="s">
        <v>427</v>
      </c>
      <c r="G264" s="9" t="s">
        <v>485</v>
      </c>
      <c r="H264" s="23"/>
      <c r="I264" s="23"/>
      <c r="J264" s="9" t="s">
        <v>487</v>
      </c>
      <c r="K264" s="9" t="s">
        <v>494</v>
      </c>
      <c r="L264" s="23"/>
      <c r="M264" s="23"/>
      <c r="N264" s="9" t="s">
        <v>667</v>
      </c>
      <c r="O264" s="9" t="s">
        <v>836</v>
      </c>
      <c r="P264" s="23"/>
      <c r="Q264" s="23"/>
      <c r="R264" s="9"/>
      <c r="S264" s="9">
        <v>1</v>
      </c>
      <c r="T264" s="9">
        <v>0</v>
      </c>
      <c r="U264" s="9">
        <v>1</v>
      </c>
      <c r="V264" s="11"/>
      <c r="W264" s="11"/>
      <c r="X264" s="47">
        <f t="shared" ref="X264:X321" si="17">+$I$2</f>
        <v>0</v>
      </c>
      <c r="Y264" s="9" t="s">
        <v>954</v>
      </c>
      <c r="Z264" s="9">
        <v>0</v>
      </c>
      <c r="AA264" s="45">
        <v>41</v>
      </c>
      <c r="AB264" s="9" t="s">
        <v>12</v>
      </c>
      <c r="AC264" s="39">
        <v>0.3</v>
      </c>
      <c r="AD264" s="38">
        <f t="shared" ref="AD264:AD321" si="18">IF(AF264="",0,AF264+AE264)</f>
        <v>0</v>
      </c>
      <c r="AE264" s="38">
        <f t="shared" ref="AE264:AE321" si="19">IF(T264=0,0,-1*AF264)</f>
        <v>0</v>
      </c>
      <c r="AF264" s="38">
        <v>0</v>
      </c>
      <c r="AG264" s="23"/>
      <c r="AH264" s="23"/>
      <c r="AI264" s="23"/>
      <c r="AJ264" s="23"/>
      <c r="AK264" s="23"/>
      <c r="AL264" s="23"/>
      <c r="AM264" s="23"/>
      <c r="AN264" s="23"/>
      <c r="AO264" s="23"/>
      <c r="AP264" s="38">
        <f t="shared" ref="AP264:AP321" si="20">+AF264</f>
        <v>0</v>
      </c>
      <c r="AQ264" s="54">
        <v>1</v>
      </c>
      <c r="AR264" s="54">
        <v>0</v>
      </c>
    </row>
    <row r="265" spans="1:44" s="22" customFormat="1">
      <c r="A265" s="9" t="s">
        <v>140</v>
      </c>
      <c r="B265" s="17">
        <v>28605</v>
      </c>
      <c r="C265" s="9" t="s">
        <v>141</v>
      </c>
      <c r="D265" s="9" t="s">
        <v>157</v>
      </c>
      <c r="E265" s="30">
        <v>41729</v>
      </c>
      <c r="F265" s="9" t="s">
        <v>428</v>
      </c>
      <c r="G265" s="9" t="s">
        <v>485</v>
      </c>
      <c r="H265" s="23"/>
      <c r="I265" s="23"/>
      <c r="J265" s="9" t="s">
        <v>487</v>
      </c>
      <c r="K265" s="9" t="s">
        <v>580</v>
      </c>
      <c r="L265" s="23"/>
      <c r="M265" s="23"/>
      <c r="N265" s="9" t="s">
        <v>752</v>
      </c>
      <c r="O265" s="9" t="s">
        <v>905</v>
      </c>
      <c r="P265" s="23"/>
      <c r="Q265" s="23"/>
      <c r="R265" s="9"/>
      <c r="S265" s="9">
        <v>1</v>
      </c>
      <c r="T265" s="9">
        <v>0</v>
      </c>
      <c r="U265" s="9">
        <v>1</v>
      </c>
      <c r="V265" s="11"/>
      <c r="W265" s="11"/>
      <c r="X265" s="47">
        <f t="shared" si="17"/>
        <v>0</v>
      </c>
      <c r="Y265" s="9" t="s">
        <v>954</v>
      </c>
      <c r="Z265" s="9">
        <v>0</v>
      </c>
      <c r="AA265" s="45">
        <v>41</v>
      </c>
      <c r="AB265" s="9" t="s">
        <v>12</v>
      </c>
      <c r="AC265" s="39">
        <v>0.3</v>
      </c>
      <c r="AD265" s="38">
        <f t="shared" si="18"/>
        <v>0</v>
      </c>
      <c r="AE265" s="38">
        <f t="shared" si="19"/>
        <v>0</v>
      </c>
      <c r="AF265" s="38">
        <v>0</v>
      </c>
      <c r="AG265" s="23"/>
      <c r="AH265" s="23"/>
      <c r="AI265" s="23"/>
      <c r="AJ265" s="23"/>
      <c r="AK265" s="23"/>
      <c r="AL265" s="23"/>
      <c r="AM265" s="23"/>
      <c r="AN265" s="23"/>
      <c r="AO265" s="23"/>
      <c r="AP265" s="38">
        <f t="shared" si="20"/>
        <v>0</v>
      </c>
      <c r="AQ265" s="54">
        <v>1</v>
      </c>
      <c r="AR265" s="54">
        <v>0</v>
      </c>
    </row>
    <row r="266" spans="1:44" s="22" customFormat="1">
      <c r="A266" s="9" t="s">
        <v>140</v>
      </c>
      <c r="B266" s="17">
        <v>28815</v>
      </c>
      <c r="C266" s="9" t="s">
        <v>143</v>
      </c>
      <c r="D266" s="9" t="s">
        <v>159</v>
      </c>
      <c r="E266" s="30">
        <v>41716</v>
      </c>
      <c r="F266" s="9" t="s">
        <v>429</v>
      </c>
      <c r="G266" s="9" t="s">
        <v>485</v>
      </c>
      <c r="H266" s="23"/>
      <c r="I266" s="23"/>
      <c r="J266" s="9" t="s">
        <v>487</v>
      </c>
      <c r="K266" s="9" t="s">
        <v>491</v>
      </c>
      <c r="L266" s="23"/>
      <c r="M266" s="23"/>
      <c r="N266" s="9" t="s">
        <v>664</v>
      </c>
      <c r="O266" s="9" t="s">
        <v>833</v>
      </c>
      <c r="P266" s="23"/>
      <c r="Q266" s="23"/>
      <c r="R266" s="9"/>
      <c r="S266" s="9">
        <v>1</v>
      </c>
      <c r="T266" s="9">
        <v>0</v>
      </c>
      <c r="U266" s="9">
        <v>1</v>
      </c>
      <c r="V266" s="11"/>
      <c r="W266" s="11"/>
      <c r="X266" s="47">
        <f t="shared" si="17"/>
        <v>0</v>
      </c>
      <c r="Y266" s="9" t="s">
        <v>954</v>
      </c>
      <c r="Z266" s="9">
        <v>0</v>
      </c>
      <c r="AA266" s="45">
        <v>41</v>
      </c>
      <c r="AB266" s="9" t="s">
        <v>12</v>
      </c>
      <c r="AC266" s="39">
        <v>0.3</v>
      </c>
      <c r="AD266" s="38">
        <f t="shared" si="18"/>
        <v>0</v>
      </c>
      <c r="AE266" s="38">
        <f t="shared" si="19"/>
        <v>0</v>
      </c>
      <c r="AF266" s="38">
        <v>0</v>
      </c>
      <c r="AG266" s="23"/>
      <c r="AH266" s="23"/>
      <c r="AI266" s="23"/>
      <c r="AJ266" s="23"/>
      <c r="AK266" s="23"/>
      <c r="AL266" s="23"/>
      <c r="AM266" s="23"/>
      <c r="AN266" s="23"/>
      <c r="AO266" s="23"/>
      <c r="AP266" s="38">
        <f t="shared" si="20"/>
        <v>0</v>
      </c>
      <c r="AQ266" s="54">
        <v>1</v>
      </c>
      <c r="AR266" s="54">
        <v>0</v>
      </c>
    </row>
    <row r="267" spans="1:44" s="22" customFormat="1">
      <c r="A267" s="9" t="s">
        <v>140</v>
      </c>
      <c r="B267" s="17">
        <v>28856</v>
      </c>
      <c r="C267" s="9" t="s">
        <v>143</v>
      </c>
      <c r="D267" s="9" t="s">
        <v>159</v>
      </c>
      <c r="E267" s="30">
        <v>41711</v>
      </c>
      <c r="F267" s="9" t="s">
        <v>430</v>
      </c>
      <c r="G267" s="9" t="s">
        <v>485</v>
      </c>
      <c r="H267" s="23"/>
      <c r="I267" s="23"/>
      <c r="J267" s="9" t="s">
        <v>487</v>
      </c>
      <c r="K267" s="9" t="s">
        <v>635</v>
      </c>
      <c r="L267" s="23"/>
      <c r="M267" s="23"/>
      <c r="N267" s="9" t="s">
        <v>806</v>
      </c>
      <c r="O267" s="9" t="s">
        <v>937</v>
      </c>
      <c r="P267" s="23"/>
      <c r="Q267" s="23"/>
      <c r="R267" s="9"/>
      <c r="S267" s="9">
        <v>1</v>
      </c>
      <c r="T267" s="9">
        <v>0</v>
      </c>
      <c r="U267" s="9">
        <v>1</v>
      </c>
      <c r="V267" s="11"/>
      <c r="W267" s="11"/>
      <c r="X267" s="47">
        <f t="shared" si="17"/>
        <v>0</v>
      </c>
      <c r="Y267" s="9" t="s">
        <v>954</v>
      </c>
      <c r="Z267" s="9">
        <v>9.64</v>
      </c>
      <c r="AA267" s="45">
        <v>41</v>
      </c>
      <c r="AB267" s="9" t="s">
        <v>12</v>
      </c>
      <c r="AC267" s="39">
        <v>0.3</v>
      </c>
      <c r="AD267" s="38">
        <f t="shared" si="18"/>
        <v>6.99</v>
      </c>
      <c r="AE267" s="38">
        <f t="shared" si="19"/>
        <v>0</v>
      </c>
      <c r="AF267" s="38">
        <v>6.99</v>
      </c>
      <c r="AG267" s="23"/>
      <c r="AH267" s="23"/>
      <c r="AI267" s="23"/>
      <c r="AJ267" s="23"/>
      <c r="AK267" s="23"/>
      <c r="AL267" s="23"/>
      <c r="AM267" s="23"/>
      <c r="AN267" s="23"/>
      <c r="AO267" s="23"/>
      <c r="AP267" s="38">
        <f t="shared" si="20"/>
        <v>6.99</v>
      </c>
      <c r="AQ267" s="54">
        <v>1</v>
      </c>
      <c r="AR267" s="54">
        <v>9.99</v>
      </c>
    </row>
    <row r="268" spans="1:44" s="22" customFormat="1">
      <c r="A268" s="9" t="s">
        <v>140</v>
      </c>
      <c r="B268" s="17">
        <v>28889</v>
      </c>
      <c r="C268" s="9" t="s">
        <v>142</v>
      </c>
      <c r="D268" s="9" t="s">
        <v>158</v>
      </c>
      <c r="E268" s="30">
        <v>41724</v>
      </c>
      <c r="F268" s="9" t="s">
        <v>431</v>
      </c>
      <c r="G268" s="9" t="s">
        <v>485</v>
      </c>
      <c r="H268" s="23"/>
      <c r="I268" s="23"/>
      <c r="J268" s="9" t="s">
        <v>487</v>
      </c>
      <c r="K268" s="9" t="s">
        <v>636</v>
      </c>
      <c r="L268" s="23"/>
      <c r="M268" s="23"/>
      <c r="N268" s="9" t="s">
        <v>807</v>
      </c>
      <c r="O268" s="9" t="s">
        <v>904</v>
      </c>
      <c r="P268" s="23"/>
      <c r="Q268" s="23"/>
      <c r="R268" s="9"/>
      <c r="S268" s="9">
        <v>1</v>
      </c>
      <c r="T268" s="9">
        <v>0</v>
      </c>
      <c r="U268" s="9">
        <v>1</v>
      </c>
      <c r="V268" s="11"/>
      <c r="W268" s="11"/>
      <c r="X268" s="47">
        <f t="shared" si="17"/>
        <v>0</v>
      </c>
      <c r="Y268" s="9" t="s">
        <v>954</v>
      </c>
      <c r="Z268" s="9">
        <v>8.67</v>
      </c>
      <c r="AA268" s="45">
        <v>41</v>
      </c>
      <c r="AB268" s="9" t="s">
        <v>12</v>
      </c>
      <c r="AC268" s="39">
        <v>0.3</v>
      </c>
      <c r="AD268" s="38">
        <f t="shared" si="18"/>
        <v>6.29</v>
      </c>
      <c r="AE268" s="38">
        <f t="shared" si="19"/>
        <v>0</v>
      </c>
      <c r="AF268" s="38">
        <v>6.29</v>
      </c>
      <c r="AG268" s="23"/>
      <c r="AH268" s="23"/>
      <c r="AI268" s="23"/>
      <c r="AJ268" s="23"/>
      <c r="AK268" s="23"/>
      <c r="AL268" s="23"/>
      <c r="AM268" s="23"/>
      <c r="AN268" s="23"/>
      <c r="AO268" s="23"/>
      <c r="AP268" s="38">
        <f t="shared" si="20"/>
        <v>6.29</v>
      </c>
      <c r="AQ268" s="54">
        <v>1</v>
      </c>
      <c r="AR268" s="54">
        <v>8.99</v>
      </c>
    </row>
    <row r="269" spans="1:44" s="22" customFormat="1">
      <c r="A269" s="9" t="s">
        <v>140</v>
      </c>
      <c r="B269" s="17">
        <v>29082</v>
      </c>
      <c r="C269" s="9" t="s">
        <v>142</v>
      </c>
      <c r="D269" s="9" t="s">
        <v>158</v>
      </c>
      <c r="E269" s="30">
        <v>41708</v>
      </c>
      <c r="F269" s="9" t="s">
        <v>432</v>
      </c>
      <c r="G269" s="9" t="s">
        <v>485</v>
      </c>
      <c r="H269" s="23"/>
      <c r="I269" s="23"/>
      <c r="J269" s="9" t="s">
        <v>487</v>
      </c>
      <c r="K269" s="9" t="s">
        <v>599</v>
      </c>
      <c r="L269" s="23"/>
      <c r="M269" s="23"/>
      <c r="N269" s="9" t="s">
        <v>770</v>
      </c>
      <c r="O269" s="9" t="s">
        <v>913</v>
      </c>
      <c r="P269" s="23"/>
      <c r="Q269" s="23"/>
      <c r="R269" s="9"/>
      <c r="S269" s="9">
        <v>1</v>
      </c>
      <c r="T269" s="9">
        <v>0</v>
      </c>
      <c r="U269" s="9">
        <v>1</v>
      </c>
      <c r="V269" s="11"/>
      <c r="W269" s="11"/>
      <c r="X269" s="47">
        <f t="shared" si="17"/>
        <v>0</v>
      </c>
      <c r="Y269" s="9" t="s">
        <v>954</v>
      </c>
      <c r="Z269" s="9">
        <v>0.99</v>
      </c>
      <c r="AA269" s="45">
        <v>41</v>
      </c>
      <c r="AB269" s="9" t="s">
        <v>12</v>
      </c>
      <c r="AC269" s="39">
        <v>0.3</v>
      </c>
      <c r="AD269" s="38">
        <f t="shared" si="18"/>
        <v>0.69000000000000006</v>
      </c>
      <c r="AE269" s="38">
        <f t="shared" si="19"/>
        <v>0</v>
      </c>
      <c r="AF269" s="38">
        <v>0.69000000000000006</v>
      </c>
      <c r="AG269" s="23"/>
      <c r="AH269" s="23"/>
      <c r="AI269" s="23"/>
      <c r="AJ269" s="23"/>
      <c r="AK269" s="23"/>
      <c r="AL269" s="23"/>
      <c r="AM269" s="23"/>
      <c r="AN269" s="23"/>
      <c r="AO269" s="23"/>
      <c r="AP269" s="38">
        <f t="shared" si="20"/>
        <v>0.69000000000000006</v>
      </c>
      <c r="AQ269" s="54">
        <v>1</v>
      </c>
      <c r="AR269" s="54">
        <v>0.99</v>
      </c>
    </row>
    <row r="270" spans="1:44" s="22" customFormat="1">
      <c r="A270" s="9" t="s">
        <v>140</v>
      </c>
      <c r="B270" s="17">
        <v>29118</v>
      </c>
      <c r="C270" s="9" t="s">
        <v>143</v>
      </c>
      <c r="D270" s="9" t="s">
        <v>159</v>
      </c>
      <c r="E270" s="30">
        <v>41716</v>
      </c>
      <c r="F270" s="9" t="s">
        <v>433</v>
      </c>
      <c r="G270" s="9" t="s">
        <v>485</v>
      </c>
      <c r="H270" s="23"/>
      <c r="I270" s="23"/>
      <c r="J270" s="9" t="s">
        <v>487</v>
      </c>
      <c r="K270" s="9" t="s">
        <v>637</v>
      </c>
      <c r="L270" s="23"/>
      <c r="M270" s="23"/>
      <c r="N270" s="9" t="s">
        <v>808</v>
      </c>
      <c r="O270" s="9" t="s">
        <v>938</v>
      </c>
      <c r="P270" s="23"/>
      <c r="Q270" s="23"/>
      <c r="R270" s="9"/>
      <c r="S270" s="9">
        <v>1</v>
      </c>
      <c r="T270" s="9">
        <v>0</v>
      </c>
      <c r="U270" s="9">
        <v>1</v>
      </c>
      <c r="V270" s="11"/>
      <c r="W270" s="11"/>
      <c r="X270" s="47">
        <f t="shared" si="17"/>
        <v>0</v>
      </c>
      <c r="Y270" s="9" t="s">
        <v>954</v>
      </c>
      <c r="Z270" s="9">
        <v>0</v>
      </c>
      <c r="AA270" s="45">
        <v>41</v>
      </c>
      <c r="AB270" s="9" t="s">
        <v>12</v>
      </c>
      <c r="AC270" s="39">
        <v>0.3</v>
      </c>
      <c r="AD270" s="38">
        <f t="shared" si="18"/>
        <v>0</v>
      </c>
      <c r="AE270" s="38">
        <f t="shared" si="19"/>
        <v>0</v>
      </c>
      <c r="AF270" s="38">
        <v>0</v>
      </c>
      <c r="AG270" s="23"/>
      <c r="AH270" s="23"/>
      <c r="AI270" s="23"/>
      <c r="AJ270" s="23"/>
      <c r="AK270" s="23"/>
      <c r="AL270" s="23"/>
      <c r="AM270" s="23"/>
      <c r="AN270" s="23"/>
      <c r="AO270" s="23"/>
      <c r="AP270" s="38">
        <f t="shared" si="20"/>
        <v>0</v>
      </c>
      <c r="AQ270" s="54">
        <v>1</v>
      </c>
      <c r="AR270" s="54">
        <v>0</v>
      </c>
    </row>
    <row r="271" spans="1:44" s="22" customFormat="1">
      <c r="A271" s="9" t="s">
        <v>140</v>
      </c>
      <c r="B271" s="17">
        <v>29144</v>
      </c>
      <c r="C271" s="9" t="s">
        <v>149</v>
      </c>
      <c r="D271" s="9" t="s">
        <v>163</v>
      </c>
      <c r="E271" s="30">
        <v>41701</v>
      </c>
      <c r="F271" s="9" t="s">
        <v>434</v>
      </c>
      <c r="G271" s="9" t="s">
        <v>485</v>
      </c>
      <c r="H271" s="23"/>
      <c r="I271" s="23"/>
      <c r="J271" s="9" t="s">
        <v>487</v>
      </c>
      <c r="K271" s="9" t="s">
        <v>638</v>
      </c>
      <c r="L271" s="23"/>
      <c r="M271" s="23"/>
      <c r="N271" s="9" t="s">
        <v>809</v>
      </c>
      <c r="O271" s="9" t="s">
        <v>939</v>
      </c>
      <c r="P271" s="23"/>
      <c r="Q271" s="23"/>
      <c r="R271" s="9"/>
      <c r="S271" s="9">
        <v>1</v>
      </c>
      <c r="T271" s="9">
        <v>0</v>
      </c>
      <c r="U271" s="9">
        <v>1</v>
      </c>
      <c r="V271" s="11"/>
      <c r="W271" s="11"/>
      <c r="X271" s="47">
        <f t="shared" si="17"/>
        <v>0</v>
      </c>
      <c r="Y271" s="9" t="s">
        <v>954</v>
      </c>
      <c r="Z271" s="9">
        <v>7.71</v>
      </c>
      <c r="AA271" s="45">
        <v>41</v>
      </c>
      <c r="AB271" s="9" t="s">
        <v>12</v>
      </c>
      <c r="AC271" s="39">
        <v>0.3</v>
      </c>
      <c r="AD271" s="38">
        <f t="shared" si="18"/>
        <v>5.59</v>
      </c>
      <c r="AE271" s="38">
        <f t="shared" si="19"/>
        <v>0</v>
      </c>
      <c r="AF271" s="38">
        <v>5.59</v>
      </c>
      <c r="AG271" s="23"/>
      <c r="AH271" s="23"/>
      <c r="AI271" s="23"/>
      <c r="AJ271" s="23"/>
      <c r="AK271" s="23"/>
      <c r="AL271" s="23"/>
      <c r="AM271" s="23"/>
      <c r="AN271" s="23"/>
      <c r="AO271" s="23"/>
      <c r="AP271" s="38">
        <f t="shared" si="20"/>
        <v>5.59</v>
      </c>
      <c r="AQ271" s="54">
        <v>1</v>
      </c>
      <c r="AR271" s="54">
        <v>7.99</v>
      </c>
    </row>
    <row r="272" spans="1:44" s="22" customFormat="1">
      <c r="A272" s="9" t="s">
        <v>140</v>
      </c>
      <c r="B272" s="17">
        <v>29153</v>
      </c>
      <c r="C272" s="9" t="s">
        <v>148</v>
      </c>
      <c r="D272" s="9" t="s">
        <v>162</v>
      </c>
      <c r="E272" s="30">
        <v>41704</v>
      </c>
      <c r="F272" s="9" t="s">
        <v>435</v>
      </c>
      <c r="G272" s="9" t="s">
        <v>485</v>
      </c>
      <c r="H272" s="23"/>
      <c r="I272" s="23"/>
      <c r="J272" s="9" t="s">
        <v>487</v>
      </c>
      <c r="K272" s="9" t="s">
        <v>581</v>
      </c>
      <c r="L272" s="23"/>
      <c r="M272" s="23"/>
      <c r="N272" s="9" t="s">
        <v>753</v>
      </c>
      <c r="O272" s="9" t="s">
        <v>906</v>
      </c>
      <c r="P272" s="23"/>
      <c r="Q272" s="23"/>
      <c r="R272" s="9"/>
      <c r="S272" s="9">
        <v>1</v>
      </c>
      <c r="T272" s="9">
        <v>0</v>
      </c>
      <c r="U272" s="9">
        <v>1</v>
      </c>
      <c r="V272" s="11"/>
      <c r="W272" s="11"/>
      <c r="X272" s="47">
        <f t="shared" si="17"/>
        <v>0</v>
      </c>
      <c r="Y272" s="9" t="s">
        <v>954</v>
      </c>
      <c r="Z272" s="9">
        <v>0</v>
      </c>
      <c r="AA272" s="45">
        <v>41</v>
      </c>
      <c r="AB272" s="9" t="s">
        <v>12</v>
      </c>
      <c r="AC272" s="39">
        <v>0.3</v>
      </c>
      <c r="AD272" s="38">
        <f t="shared" si="18"/>
        <v>0</v>
      </c>
      <c r="AE272" s="38">
        <f t="shared" si="19"/>
        <v>0</v>
      </c>
      <c r="AF272" s="38">
        <v>0</v>
      </c>
      <c r="AG272" s="23"/>
      <c r="AH272" s="23"/>
      <c r="AI272" s="23"/>
      <c r="AJ272" s="23"/>
      <c r="AK272" s="23"/>
      <c r="AL272" s="23"/>
      <c r="AM272" s="23"/>
      <c r="AN272" s="23"/>
      <c r="AO272" s="23"/>
      <c r="AP272" s="38">
        <f t="shared" si="20"/>
        <v>0</v>
      </c>
      <c r="AQ272" s="54">
        <v>1</v>
      </c>
      <c r="AR272" s="54">
        <v>0</v>
      </c>
    </row>
    <row r="273" spans="1:44" s="22" customFormat="1">
      <c r="A273" s="9" t="s">
        <v>140</v>
      </c>
      <c r="B273" s="17">
        <v>29360</v>
      </c>
      <c r="C273" s="9" t="s">
        <v>141</v>
      </c>
      <c r="D273" s="9" t="s">
        <v>157</v>
      </c>
      <c r="E273" s="30">
        <v>41701</v>
      </c>
      <c r="F273" s="9" t="s">
        <v>436</v>
      </c>
      <c r="G273" s="9" t="s">
        <v>485</v>
      </c>
      <c r="H273" s="23"/>
      <c r="I273" s="23"/>
      <c r="J273" s="9" t="s">
        <v>487</v>
      </c>
      <c r="K273" s="9" t="s">
        <v>497</v>
      </c>
      <c r="L273" s="23"/>
      <c r="M273" s="23"/>
      <c r="N273" s="9" t="s">
        <v>670</v>
      </c>
      <c r="O273" s="9" t="s">
        <v>839</v>
      </c>
      <c r="P273" s="23"/>
      <c r="Q273" s="23"/>
      <c r="R273" s="9"/>
      <c r="S273" s="9">
        <v>1</v>
      </c>
      <c r="T273" s="9">
        <v>0</v>
      </c>
      <c r="U273" s="9">
        <v>1</v>
      </c>
      <c r="V273" s="11"/>
      <c r="W273" s="11"/>
      <c r="X273" s="47">
        <f t="shared" si="17"/>
        <v>0</v>
      </c>
      <c r="Y273" s="9" t="s">
        <v>954</v>
      </c>
      <c r="Z273" s="9">
        <v>0</v>
      </c>
      <c r="AA273" s="45">
        <v>41</v>
      </c>
      <c r="AB273" s="9" t="s">
        <v>12</v>
      </c>
      <c r="AC273" s="39">
        <v>0.3</v>
      </c>
      <c r="AD273" s="38">
        <f t="shared" si="18"/>
        <v>0</v>
      </c>
      <c r="AE273" s="38">
        <f t="shared" si="19"/>
        <v>0</v>
      </c>
      <c r="AF273" s="38">
        <v>0</v>
      </c>
      <c r="AG273" s="23"/>
      <c r="AH273" s="23"/>
      <c r="AI273" s="23"/>
      <c r="AJ273" s="23"/>
      <c r="AK273" s="23"/>
      <c r="AL273" s="23"/>
      <c r="AM273" s="23"/>
      <c r="AN273" s="23"/>
      <c r="AO273" s="23"/>
      <c r="AP273" s="38">
        <f t="shared" si="20"/>
        <v>0</v>
      </c>
      <c r="AQ273" s="54">
        <v>1</v>
      </c>
      <c r="AR273" s="54">
        <v>0</v>
      </c>
    </row>
    <row r="274" spans="1:44" s="22" customFormat="1">
      <c r="A274" s="9" t="s">
        <v>140</v>
      </c>
      <c r="B274" s="17">
        <v>29689</v>
      </c>
      <c r="C274" s="9" t="s">
        <v>143</v>
      </c>
      <c r="D274" s="9" t="s">
        <v>159</v>
      </c>
      <c r="E274" s="30">
        <v>41712</v>
      </c>
      <c r="F274" s="9" t="s">
        <v>437</v>
      </c>
      <c r="G274" s="9" t="s">
        <v>485</v>
      </c>
      <c r="H274" s="23"/>
      <c r="I274" s="23"/>
      <c r="J274" s="9" t="s">
        <v>487</v>
      </c>
      <c r="K274" s="9" t="s">
        <v>639</v>
      </c>
      <c r="L274" s="23"/>
      <c r="M274" s="23"/>
      <c r="N274" s="9" t="s">
        <v>810</v>
      </c>
      <c r="O274" s="9" t="s">
        <v>869</v>
      </c>
      <c r="P274" s="23"/>
      <c r="Q274" s="23"/>
      <c r="R274" s="9"/>
      <c r="S274" s="9">
        <v>1</v>
      </c>
      <c r="T274" s="9">
        <v>0</v>
      </c>
      <c r="U274" s="9">
        <v>1</v>
      </c>
      <c r="V274" s="11"/>
      <c r="W274" s="11"/>
      <c r="X274" s="47">
        <f t="shared" si="17"/>
        <v>0</v>
      </c>
      <c r="Y274" s="9" t="s">
        <v>954</v>
      </c>
      <c r="Z274" s="9">
        <v>7.71</v>
      </c>
      <c r="AA274" s="45">
        <v>41</v>
      </c>
      <c r="AB274" s="9" t="s">
        <v>12</v>
      </c>
      <c r="AC274" s="39">
        <v>0.3</v>
      </c>
      <c r="AD274" s="38">
        <f t="shared" si="18"/>
        <v>5.59</v>
      </c>
      <c r="AE274" s="38">
        <f t="shared" si="19"/>
        <v>0</v>
      </c>
      <c r="AF274" s="38">
        <v>5.59</v>
      </c>
      <c r="AG274" s="23"/>
      <c r="AH274" s="23"/>
      <c r="AI274" s="23"/>
      <c r="AJ274" s="23"/>
      <c r="AK274" s="23"/>
      <c r="AL274" s="23"/>
      <c r="AM274" s="23"/>
      <c r="AN274" s="23"/>
      <c r="AO274" s="23"/>
      <c r="AP274" s="38">
        <f t="shared" si="20"/>
        <v>5.59</v>
      </c>
      <c r="AQ274" s="54">
        <v>1</v>
      </c>
      <c r="AR274" s="54">
        <v>7.99</v>
      </c>
    </row>
    <row r="275" spans="1:44" s="22" customFormat="1">
      <c r="A275" s="9" t="s">
        <v>140</v>
      </c>
      <c r="B275" s="17">
        <v>29716</v>
      </c>
      <c r="C275" s="9" t="s">
        <v>141</v>
      </c>
      <c r="D275" s="9" t="s">
        <v>157</v>
      </c>
      <c r="E275" s="30">
        <v>41726</v>
      </c>
      <c r="F275" s="9" t="s">
        <v>438</v>
      </c>
      <c r="G275" s="9" t="s">
        <v>485</v>
      </c>
      <c r="H275" s="23"/>
      <c r="I275" s="23"/>
      <c r="J275" s="9" t="s">
        <v>487</v>
      </c>
      <c r="K275" s="9" t="s">
        <v>507</v>
      </c>
      <c r="L275" s="23"/>
      <c r="M275" s="23"/>
      <c r="N275" s="9" t="s">
        <v>680</v>
      </c>
      <c r="O275" s="9" t="s">
        <v>849</v>
      </c>
      <c r="P275" s="23"/>
      <c r="Q275" s="23"/>
      <c r="R275" s="9"/>
      <c r="S275" s="9">
        <v>1</v>
      </c>
      <c r="T275" s="9">
        <v>0</v>
      </c>
      <c r="U275" s="9">
        <v>1</v>
      </c>
      <c r="V275" s="11"/>
      <c r="W275" s="11"/>
      <c r="X275" s="47">
        <f t="shared" si="17"/>
        <v>0</v>
      </c>
      <c r="Y275" s="9" t="s">
        <v>954</v>
      </c>
      <c r="Z275" s="9">
        <v>0</v>
      </c>
      <c r="AA275" s="45">
        <v>41</v>
      </c>
      <c r="AB275" s="9" t="s">
        <v>12</v>
      </c>
      <c r="AC275" s="39">
        <v>0.3</v>
      </c>
      <c r="AD275" s="38">
        <f t="shared" si="18"/>
        <v>0</v>
      </c>
      <c r="AE275" s="38">
        <f t="shared" si="19"/>
        <v>0</v>
      </c>
      <c r="AF275" s="38">
        <v>0</v>
      </c>
      <c r="AG275" s="23"/>
      <c r="AH275" s="23"/>
      <c r="AI275" s="23"/>
      <c r="AJ275" s="23"/>
      <c r="AK275" s="23"/>
      <c r="AL275" s="23"/>
      <c r="AM275" s="23"/>
      <c r="AN275" s="23"/>
      <c r="AO275" s="23"/>
      <c r="AP275" s="38">
        <f t="shared" si="20"/>
        <v>0</v>
      </c>
      <c r="AQ275" s="54">
        <v>1</v>
      </c>
      <c r="AR275" s="54">
        <v>0</v>
      </c>
    </row>
    <row r="276" spans="1:44" s="22" customFormat="1">
      <c r="A276" s="9" t="s">
        <v>140</v>
      </c>
      <c r="B276" s="17">
        <v>30184</v>
      </c>
      <c r="C276" s="9" t="s">
        <v>148</v>
      </c>
      <c r="D276" s="9" t="s">
        <v>162</v>
      </c>
      <c r="E276" s="30">
        <v>41708</v>
      </c>
      <c r="F276" s="9" t="s">
        <v>439</v>
      </c>
      <c r="G276" s="9" t="s">
        <v>485</v>
      </c>
      <c r="H276" s="23"/>
      <c r="I276" s="23"/>
      <c r="J276" s="9" t="s">
        <v>487</v>
      </c>
      <c r="K276" s="9" t="s">
        <v>497</v>
      </c>
      <c r="L276" s="23"/>
      <c r="M276" s="23"/>
      <c r="N276" s="9" t="s">
        <v>670</v>
      </c>
      <c r="O276" s="9" t="s">
        <v>839</v>
      </c>
      <c r="P276" s="23"/>
      <c r="Q276" s="23"/>
      <c r="R276" s="9"/>
      <c r="S276" s="9">
        <v>1</v>
      </c>
      <c r="T276" s="9">
        <v>0</v>
      </c>
      <c r="U276" s="9">
        <v>1</v>
      </c>
      <c r="V276" s="11"/>
      <c r="W276" s="11"/>
      <c r="X276" s="47">
        <f t="shared" si="17"/>
        <v>0</v>
      </c>
      <c r="Y276" s="9" t="s">
        <v>954</v>
      </c>
      <c r="Z276" s="9">
        <v>0</v>
      </c>
      <c r="AA276" s="45">
        <v>41</v>
      </c>
      <c r="AB276" s="9" t="s">
        <v>12</v>
      </c>
      <c r="AC276" s="39">
        <v>0.3</v>
      </c>
      <c r="AD276" s="38">
        <f t="shared" si="18"/>
        <v>0</v>
      </c>
      <c r="AE276" s="38">
        <f t="shared" si="19"/>
        <v>0</v>
      </c>
      <c r="AF276" s="38">
        <v>0</v>
      </c>
      <c r="AG276" s="23"/>
      <c r="AH276" s="23"/>
      <c r="AI276" s="23"/>
      <c r="AJ276" s="23"/>
      <c r="AK276" s="23"/>
      <c r="AL276" s="23"/>
      <c r="AM276" s="23"/>
      <c r="AN276" s="23"/>
      <c r="AO276" s="23"/>
      <c r="AP276" s="38">
        <f t="shared" si="20"/>
        <v>0</v>
      </c>
      <c r="AQ276" s="54">
        <v>1</v>
      </c>
      <c r="AR276" s="54">
        <v>0</v>
      </c>
    </row>
    <row r="277" spans="1:44" s="22" customFormat="1">
      <c r="A277" s="9" t="s">
        <v>140</v>
      </c>
      <c r="B277" s="17">
        <v>30205</v>
      </c>
      <c r="C277" s="9" t="s">
        <v>147</v>
      </c>
      <c r="D277" s="9" t="s">
        <v>159</v>
      </c>
      <c r="E277" s="30">
        <v>41724</v>
      </c>
      <c r="F277" s="9" t="s">
        <v>440</v>
      </c>
      <c r="G277" s="9" t="s">
        <v>485</v>
      </c>
      <c r="H277" s="23"/>
      <c r="I277" s="23"/>
      <c r="J277" s="9" t="s">
        <v>487</v>
      </c>
      <c r="K277" s="9" t="s">
        <v>520</v>
      </c>
      <c r="L277" s="23"/>
      <c r="M277" s="23"/>
      <c r="N277" s="9" t="s">
        <v>693</v>
      </c>
      <c r="O277" s="9" t="s">
        <v>862</v>
      </c>
      <c r="P277" s="23"/>
      <c r="Q277" s="23"/>
      <c r="R277" s="9"/>
      <c r="S277" s="9">
        <v>1</v>
      </c>
      <c r="T277" s="9">
        <v>0</v>
      </c>
      <c r="U277" s="9">
        <v>1</v>
      </c>
      <c r="V277" s="11"/>
      <c r="W277" s="11"/>
      <c r="X277" s="47">
        <f t="shared" si="17"/>
        <v>0</v>
      </c>
      <c r="Y277" s="9" t="s">
        <v>954</v>
      </c>
      <c r="Z277" s="9">
        <v>0</v>
      </c>
      <c r="AA277" s="45">
        <v>41</v>
      </c>
      <c r="AB277" s="9" t="s">
        <v>12</v>
      </c>
      <c r="AC277" s="39">
        <v>0.3</v>
      </c>
      <c r="AD277" s="38">
        <f t="shared" si="18"/>
        <v>0</v>
      </c>
      <c r="AE277" s="38">
        <f t="shared" si="19"/>
        <v>0</v>
      </c>
      <c r="AF277" s="38">
        <v>0</v>
      </c>
      <c r="AG277" s="23"/>
      <c r="AH277" s="23"/>
      <c r="AI277" s="23"/>
      <c r="AJ277" s="23"/>
      <c r="AK277" s="23"/>
      <c r="AL277" s="23"/>
      <c r="AM277" s="23"/>
      <c r="AN277" s="23"/>
      <c r="AO277" s="23"/>
      <c r="AP277" s="38">
        <f t="shared" si="20"/>
        <v>0</v>
      </c>
      <c r="AQ277" s="54">
        <v>1</v>
      </c>
      <c r="AR277" s="54">
        <v>0</v>
      </c>
    </row>
    <row r="278" spans="1:44" s="22" customFormat="1">
      <c r="A278" s="9" t="s">
        <v>140</v>
      </c>
      <c r="B278" s="17">
        <v>30419</v>
      </c>
      <c r="C278" s="9" t="s">
        <v>142</v>
      </c>
      <c r="D278" s="9" t="s">
        <v>158</v>
      </c>
      <c r="E278" s="30">
        <v>41702</v>
      </c>
      <c r="F278" s="9" t="s">
        <v>441</v>
      </c>
      <c r="G278" s="9" t="s">
        <v>485</v>
      </c>
      <c r="H278" s="23"/>
      <c r="I278" s="23"/>
      <c r="J278" s="9" t="s">
        <v>487</v>
      </c>
      <c r="K278" s="9" t="s">
        <v>541</v>
      </c>
      <c r="L278" s="23"/>
      <c r="M278" s="23"/>
      <c r="N278" s="9" t="s">
        <v>714</v>
      </c>
      <c r="O278" s="9" t="s">
        <v>879</v>
      </c>
      <c r="P278" s="23"/>
      <c r="Q278" s="23"/>
      <c r="R278" s="9"/>
      <c r="S278" s="9">
        <v>1</v>
      </c>
      <c r="T278" s="9">
        <v>0</v>
      </c>
      <c r="U278" s="9">
        <v>1</v>
      </c>
      <c r="V278" s="11"/>
      <c r="W278" s="11"/>
      <c r="X278" s="47">
        <f t="shared" si="17"/>
        <v>0</v>
      </c>
      <c r="Y278" s="9" t="s">
        <v>954</v>
      </c>
      <c r="Z278" s="9">
        <v>0</v>
      </c>
      <c r="AA278" s="45">
        <v>41</v>
      </c>
      <c r="AB278" s="9" t="s">
        <v>12</v>
      </c>
      <c r="AC278" s="39">
        <v>0.3</v>
      </c>
      <c r="AD278" s="38">
        <f t="shared" si="18"/>
        <v>0</v>
      </c>
      <c r="AE278" s="38">
        <f t="shared" si="19"/>
        <v>0</v>
      </c>
      <c r="AF278" s="38">
        <v>0</v>
      </c>
      <c r="AG278" s="23"/>
      <c r="AH278" s="23"/>
      <c r="AI278" s="23"/>
      <c r="AJ278" s="23"/>
      <c r="AK278" s="23"/>
      <c r="AL278" s="23"/>
      <c r="AM278" s="23"/>
      <c r="AN278" s="23"/>
      <c r="AO278" s="23"/>
      <c r="AP278" s="38">
        <f t="shared" si="20"/>
        <v>0</v>
      </c>
      <c r="AQ278" s="54">
        <v>1</v>
      </c>
      <c r="AR278" s="54">
        <v>0</v>
      </c>
    </row>
    <row r="279" spans="1:44" s="22" customFormat="1">
      <c r="A279" s="9" t="s">
        <v>140</v>
      </c>
      <c r="B279" s="17">
        <v>30425</v>
      </c>
      <c r="C279" s="9" t="s">
        <v>148</v>
      </c>
      <c r="D279" s="9" t="s">
        <v>162</v>
      </c>
      <c r="E279" s="30">
        <v>41704</v>
      </c>
      <c r="F279" s="9" t="s">
        <v>442</v>
      </c>
      <c r="G279" s="9" t="s">
        <v>485</v>
      </c>
      <c r="H279" s="23"/>
      <c r="I279" s="23"/>
      <c r="J279" s="9" t="s">
        <v>487</v>
      </c>
      <c r="K279" s="9" t="s">
        <v>640</v>
      </c>
      <c r="L279" s="23"/>
      <c r="M279" s="23"/>
      <c r="N279" s="9" t="s">
        <v>680</v>
      </c>
      <c r="O279" s="9" t="s">
        <v>940</v>
      </c>
      <c r="P279" s="23"/>
      <c r="Q279" s="23"/>
      <c r="R279" s="9"/>
      <c r="S279" s="9">
        <v>1</v>
      </c>
      <c r="T279" s="9">
        <v>0</v>
      </c>
      <c r="U279" s="9">
        <v>1</v>
      </c>
      <c r="V279" s="11"/>
      <c r="W279" s="11"/>
      <c r="X279" s="47">
        <f t="shared" si="17"/>
        <v>0</v>
      </c>
      <c r="Y279" s="9" t="s">
        <v>954</v>
      </c>
      <c r="Z279" s="9">
        <v>0</v>
      </c>
      <c r="AA279" s="45">
        <v>41</v>
      </c>
      <c r="AB279" s="9" t="s">
        <v>12</v>
      </c>
      <c r="AC279" s="39">
        <v>0.3</v>
      </c>
      <c r="AD279" s="38">
        <f t="shared" si="18"/>
        <v>0</v>
      </c>
      <c r="AE279" s="38">
        <f t="shared" si="19"/>
        <v>0</v>
      </c>
      <c r="AF279" s="38">
        <v>0</v>
      </c>
      <c r="AG279" s="23"/>
      <c r="AH279" s="23"/>
      <c r="AI279" s="23"/>
      <c r="AJ279" s="23"/>
      <c r="AK279" s="23"/>
      <c r="AL279" s="23"/>
      <c r="AM279" s="23"/>
      <c r="AN279" s="23"/>
      <c r="AO279" s="23"/>
      <c r="AP279" s="38">
        <f t="shared" si="20"/>
        <v>0</v>
      </c>
      <c r="AQ279" s="54">
        <v>1</v>
      </c>
      <c r="AR279" s="54">
        <v>0</v>
      </c>
    </row>
    <row r="280" spans="1:44" s="22" customFormat="1">
      <c r="A280" s="9" t="s">
        <v>140</v>
      </c>
      <c r="B280" s="17">
        <v>30429</v>
      </c>
      <c r="C280" s="9" t="s">
        <v>143</v>
      </c>
      <c r="D280" s="9" t="s">
        <v>159</v>
      </c>
      <c r="E280" s="30">
        <v>41705</v>
      </c>
      <c r="F280" s="9" t="s">
        <v>443</v>
      </c>
      <c r="G280" s="9" t="s">
        <v>485</v>
      </c>
      <c r="H280" s="23"/>
      <c r="I280" s="23"/>
      <c r="J280" s="9" t="s">
        <v>487</v>
      </c>
      <c r="K280" s="9" t="s">
        <v>641</v>
      </c>
      <c r="L280" s="23"/>
      <c r="M280" s="23"/>
      <c r="N280" s="9" t="s">
        <v>811</v>
      </c>
      <c r="O280" s="9" t="s">
        <v>941</v>
      </c>
      <c r="P280" s="23"/>
      <c r="Q280" s="23"/>
      <c r="R280" s="9"/>
      <c r="S280" s="9">
        <v>1</v>
      </c>
      <c r="T280" s="9">
        <v>0</v>
      </c>
      <c r="U280" s="9">
        <v>1</v>
      </c>
      <c r="V280" s="11"/>
      <c r="W280" s="11"/>
      <c r="X280" s="47">
        <f t="shared" si="17"/>
        <v>0</v>
      </c>
      <c r="Y280" s="9" t="s">
        <v>954</v>
      </c>
      <c r="Z280" s="9">
        <v>7.99</v>
      </c>
      <c r="AA280" s="45">
        <v>41</v>
      </c>
      <c r="AB280" s="9" t="s">
        <v>12</v>
      </c>
      <c r="AC280" s="39">
        <v>0.3</v>
      </c>
      <c r="AD280" s="38">
        <f t="shared" si="18"/>
        <v>5.59</v>
      </c>
      <c r="AE280" s="38">
        <f t="shared" si="19"/>
        <v>0</v>
      </c>
      <c r="AF280" s="38">
        <v>5.59</v>
      </c>
      <c r="AG280" s="23"/>
      <c r="AH280" s="23"/>
      <c r="AI280" s="23"/>
      <c r="AJ280" s="23"/>
      <c r="AK280" s="23"/>
      <c r="AL280" s="23"/>
      <c r="AM280" s="23"/>
      <c r="AN280" s="23"/>
      <c r="AO280" s="23"/>
      <c r="AP280" s="38">
        <f t="shared" si="20"/>
        <v>5.59</v>
      </c>
      <c r="AQ280" s="54">
        <v>1</v>
      </c>
      <c r="AR280" s="54">
        <v>7.99</v>
      </c>
    </row>
    <row r="281" spans="1:44" s="22" customFormat="1">
      <c r="A281" s="9" t="s">
        <v>140</v>
      </c>
      <c r="B281" s="17">
        <v>30433</v>
      </c>
      <c r="C281" s="9" t="s">
        <v>149</v>
      </c>
      <c r="D281" s="9" t="s">
        <v>163</v>
      </c>
      <c r="E281" s="30">
        <v>41708</v>
      </c>
      <c r="F281" s="9" t="s">
        <v>444</v>
      </c>
      <c r="G281" s="9" t="s">
        <v>485</v>
      </c>
      <c r="H281" s="23"/>
      <c r="I281" s="23"/>
      <c r="J281" s="9" t="s">
        <v>487</v>
      </c>
      <c r="K281" s="9" t="s">
        <v>642</v>
      </c>
      <c r="L281" s="23"/>
      <c r="M281" s="23"/>
      <c r="N281" s="9" t="s">
        <v>812</v>
      </c>
      <c r="O281" s="9" t="s">
        <v>854</v>
      </c>
      <c r="P281" s="23"/>
      <c r="Q281" s="23"/>
      <c r="R281" s="9"/>
      <c r="S281" s="9">
        <v>1</v>
      </c>
      <c r="T281" s="9">
        <v>0</v>
      </c>
      <c r="U281" s="9">
        <v>1</v>
      </c>
      <c r="V281" s="11"/>
      <c r="W281" s="11"/>
      <c r="X281" s="47">
        <f t="shared" si="17"/>
        <v>0</v>
      </c>
      <c r="Y281" s="9" t="s">
        <v>954</v>
      </c>
      <c r="Z281" s="9">
        <v>19.18</v>
      </c>
      <c r="AA281" s="45">
        <v>41</v>
      </c>
      <c r="AB281" s="9" t="s">
        <v>12</v>
      </c>
      <c r="AC281" s="39">
        <v>0.3</v>
      </c>
      <c r="AD281" s="38">
        <f t="shared" si="18"/>
        <v>13.42</v>
      </c>
      <c r="AE281" s="38">
        <f t="shared" si="19"/>
        <v>0</v>
      </c>
      <c r="AF281" s="38">
        <v>13.42</v>
      </c>
      <c r="AG281" s="23"/>
      <c r="AH281" s="23"/>
      <c r="AI281" s="23"/>
      <c r="AJ281" s="23"/>
      <c r="AK281" s="23"/>
      <c r="AL281" s="23"/>
      <c r="AM281" s="23"/>
      <c r="AN281" s="23"/>
      <c r="AO281" s="23"/>
      <c r="AP281" s="38">
        <f t="shared" si="20"/>
        <v>13.42</v>
      </c>
      <c r="AQ281" s="54">
        <v>1</v>
      </c>
      <c r="AR281" s="54">
        <v>19.18</v>
      </c>
    </row>
    <row r="282" spans="1:44" s="22" customFormat="1">
      <c r="A282" s="9" t="s">
        <v>140</v>
      </c>
      <c r="B282" s="17">
        <v>30445</v>
      </c>
      <c r="C282" s="9" t="s">
        <v>141</v>
      </c>
      <c r="D282" s="9" t="s">
        <v>157</v>
      </c>
      <c r="E282" s="30">
        <v>41712</v>
      </c>
      <c r="F282" s="9" t="s">
        <v>445</v>
      </c>
      <c r="G282" s="9" t="s">
        <v>485</v>
      </c>
      <c r="H282" s="23"/>
      <c r="I282" s="23"/>
      <c r="J282" s="9" t="s">
        <v>487</v>
      </c>
      <c r="K282" s="9" t="s">
        <v>541</v>
      </c>
      <c r="L282" s="23"/>
      <c r="M282" s="23"/>
      <c r="N282" s="9" t="s">
        <v>714</v>
      </c>
      <c r="O282" s="9" t="s">
        <v>879</v>
      </c>
      <c r="P282" s="23"/>
      <c r="Q282" s="23"/>
      <c r="R282" s="9"/>
      <c r="S282" s="9">
        <v>1</v>
      </c>
      <c r="T282" s="9">
        <v>0</v>
      </c>
      <c r="U282" s="9">
        <v>1</v>
      </c>
      <c r="V282" s="11"/>
      <c r="W282" s="11"/>
      <c r="X282" s="47">
        <f t="shared" si="17"/>
        <v>0</v>
      </c>
      <c r="Y282" s="9" t="s">
        <v>954</v>
      </c>
      <c r="Z282" s="9">
        <v>0</v>
      </c>
      <c r="AA282" s="45">
        <v>41</v>
      </c>
      <c r="AB282" s="9" t="s">
        <v>12</v>
      </c>
      <c r="AC282" s="39">
        <v>0.3</v>
      </c>
      <c r="AD282" s="38">
        <f t="shared" si="18"/>
        <v>0</v>
      </c>
      <c r="AE282" s="38">
        <f t="shared" si="19"/>
        <v>0</v>
      </c>
      <c r="AF282" s="38">
        <v>0</v>
      </c>
      <c r="AG282" s="23"/>
      <c r="AH282" s="23"/>
      <c r="AI282" s="23"/>
      <c r="AJ282" s="23"/>
      <c r="AK282" s="23"/>
      <c r="AL282" s="23"/>
      <c r="AM282" s="23"/>
      <c r="AN282" s="23"/>
      <c r="AO282" s="23"/>
      <c r="AP282" s="38">
        <f t="shared" si="20"/>
        <v>0</v>
      </c>
      <c r="AQ282" s="54">
        <v>1</v>
      </c>
      <c r="AR282" s="54">
        <v>0</v>
      </c>
    </row>
    <row r="283" spans="1:44" s="22" customFormat="1">
      <c r="A283" s="9" t="s">
        <v>140</v>
      </c>
      <c r="B283" s="17">
        <v>30744</v>
      </c>
      <c r="C283" s="9" t="s">
        <v>149</v>
      </c>
      <c r="D283" s="9" t="s">
        <v>163</v>
      </c>
      <c r="E283" s="30">
        <v>41716</v>
      </c>
      <c r="F283" s="9" t="s">
        <v>446</v>
      </c>
      <c r="G283" s="9" t="s">
        <v>485</v>
      </c>
      <c r="H283" s="23"/>
      <c r="I283" s="23"/>
      <c r="J283" s="9" t="s">
        <v>487</v>
      </c>
      <c r="K283" s="9" t="s">
        <v>516</v>
      </c>
      <c r="L283" s="23"/>
      <c r="M283" s="23"/>
      <c r="N283" s="9" t="s">
        <v>689</v>
      </c>
      <c r="O283" s="9" t="s">
        <v>858</v>
      </c>
      <c r="P283" s="23"/>
      <c r="Q283" s="23"/>
      <c r="R283" s="9"/>
      <c r="S283" s="9">
        <v>1</v>
      </c>
      <c r="T283" s="9">
        <v>0</v>
      </c>
      <c r="U283" s="9">
        <v>1</v>
      </c>
      <c r="V283" s="11"/>
      <c r="W283" s="11"/>
      <c r="X283" s="47">
        <f t="shared" si="17"/>
        <v>0</v>
      </c>
      <c r="Y283" s="9" t="s">
        <v>954</v>
      </c>
      <c r="Z283" s="9">
        <v>9.64</v>
      </c>
      <c r="AA283" s="45">
        <v>41</v>
      </c>
      <c r="AB283" s="9" t="s">
        <v>12</v>
      </c>
      <c r="AC283" s="39">
        <v>0.3</v>
      </c>
      <c r="AD283" s="38">
        <f t="shared" si="18"/>
        <v>6.99</v>
      </c>
      <c r="AE283" s="38">
        <f t="shared" si="19"/>
        <v>0</v>
      </c>
      <c r="AF283" s="38">
        <v>6.99</v>
      </c>
      <c r="AG283" s="23"/>
      <c r="AH283" s="23"/>
      <c r="AI283" s="23"/>
      <c r="AJ283" s="23"/>
      <c r="AK283" s="23"/>
      <c r="AL283" s="23"/>
      <c r="AM283" s="23"/>
      <c r="AN283" s="23"/>
      <c r="AO283" s="23"/>
      <c r="AP283" s="38">
        <f t="shared" si="20"/>
        <v>6.99</v>
      </c>
      <c r="AQ283" s="54">
        <v>1</v>
      </c>
      <c r="AR283" s="54">
        <v>9.99</v>
      </c>
    </row>
    <row r="284" spans="1:44" s="22" customFormat="1">
      <c r="A284" s="9" t="s">
        <v>140</v>
      </c>
      <c r="B284" s="17">
        <v>30765</v>
      </c>
      <c r="C284" s="9" t="s">
        <v>145</v>
      </c>
      <c r="D284" s="9" t="s">
        <v>159</v>
      </c>
      <c r="E284" s="30">
        <v>41725</v>
      </c>
      <c r="F284" s="9" t="s">
        <v>447</v>
      </c>
      <c r="G284" s="9" t="s">
        <v>485</v>
      </c>
      <c r="H284" s="23"/>
      <c r="I284" s="23"/>
      <c r="J284" s="9" t="s">
        <v>487</v>
      </c>
      <c r="K284" s="9" t="s">
        <v>560</v>
      </c>
      <c r="L284" s="23"/>
      <c r="M284" s="23"/>
      <c r="N284" s="9" t="s">
        <v>733</v>
      </c>
      <c r="O284" s="9" t="s">
        <v>894</v>
      </c>
      <c r="P284" s="23"/>
      <c r="Q284" s="23"/>
      <c r="R284" s="9"/>
      <c r="S284" s="9">
        <v>1</v>
      </c>
      <c r="T284" s="9">
        <v>0</v>
      </c>
      <c r="U284" s="9">
        <v>1</v>
      </c>
      <c r="V284" s="11"/>
      <c r="W284" s="11"/>
      <c r="X284" s="47">
        <f t="shared" si="17"/>
        <v>0</v>
      </c>
      <c r="Y284" s="9" t="s">
        <v>954</v>
      </c>
      <c r="Z284" s="9">
        <v>0</v>
      </c>
      <c r="AA284" s="45">
        <v>41</v>
      </c>
      <c r="AB284" s="9" t="s">
        <v>12</v>
      </c>
      <c r="AC284" s="39">
        <v>0.3</v>
      </c>
      <c r="AD284" s="38">
        <f t="shared" si="18"/>
        <v>0</v>
      </c>
      <c r="AE284" s="38">
        <f t="shared" si="19"/>
        <v>0</v>
      </c>
      <c r="AF284" s="38">
        <v>0</v>
      </c>
      <c r="AG284" s="23"/>
      <c r="AH284" s="23"/>
      <c r="AI284" s="23"/>
      <c r="AJ284" s="23"/>
      <c r="AK284" s="23"/>
      <c r="AL284" s="23"/>
      <c r="AM284" s="23"/>
      <c r="AN284" s="23"/>
      <c r="AO284" s="23"/>
      <c r="AP284" s="38">
        <f t="shared" si="20"/>
        <v>0</v>
      </c>
      <c r="AQ284" s="54">
        <v>1</v>
      </c>
      <c r="AR284" s="54">
        <v>0</v>
      </c>
    </row>
    <row r="285" spans="1:44" s="22" customFormat="1">
      <c r="A285" s="9" t="s">
        <v>140</v>
      </c>
      <c r="B285" s="17">
        <v>30776</v>
      </c>
      <c r="C285" s="9" t="s">
        <v>141</v>
      </c>
      <c r="D285" s="9" t="s">
        <v>157</v>
      </c>
      <c r="E285" s="30">
        <v>41729</v>
      </c>
      <c r="F285" s="9" t="s">
        <v>448</v>
      </c>
      <c r="G285" s="9" t="s">
        <v>485</v>
      </c>
      <c r="H285" s="23"/>
      <c r="I285" s="23"/>
      <c r="J285" s="9" t="s">
        <v>487</v>
      </c>
      <c r="K285" s="9" t="s">
        <v>499</v>
      </c>
      <c r="L285" s="23"/>
      <c r="M285" s="23"/>
      <c r="N285" s="9" t="s">
        <v>672</v>
      </c>
      <c r="O285" s="9" t="s">
        <v>841</v>
      </c>
      <c r="P285" s="23"/>
      <c r="Q285" s="23"/>
      <c r="R285" s="9"/>
      <c r="S285" s="9">
        <v>1</v>
      </c>
      <c r="T285" s="9">
        <v>0</v>
      </c>
      <c r="U285" s="9">
        <v>1</v>
      </c>
      <c r="V285" s="11"/>
      <c r="W285" s="11"/>
      <c r="X285" s="47">
        <f t="shared" si="17"/>
        <v>0</v>
      </c>
      <c r="Y285" s="9" t="s">
        <v>954</v>
      </c>
      <c r="Z285" s="9">
        <v>0</v>
      </c>
      <c r="AA285" s="45">
        <v>41</v>
      </c>
      <c r="AB285" s="9" t="s">
        <v>12</v>
      </c>
      <c r="AC285" s="39">
        <v>0.3</v>
      </c>
      <c r="AD285" s="38">
        <f t="shared" si="18"/>
        <v>0</v>
      </c>
      <c r="AE285" s="38">
        <f t="shared" si="19"/>
        <v>0</v>
      </c>
      <c r="AF285" s="38">
        <v>0</v>
      </c>
      <c r="AG285" s="23"/>
      <c r="AH285" s="23"/>
      <c r="AI285" s="23"/>
      <c r="AJ285" s="23"/>
      <c r="AK285" s="23"/>
      <c r="AL285" s="23"/>
      <c r="AM285" s="23"/>
      <c r="AN285" s="23"/>
      <c r="AO285" s="23"/>
      <c r="AP285" s="38">
        <f t="shared" si="20"/>
        <v>0</v>
      </c>
      <c r="AQ285" s="54">
        <v>1</v>
      </c>
      <c r="AR285" s="54">
        <v>0</v>
      </c>
    </row>
    <row r="286" spans="1:44" s="22" customFormat="1">
      <c r="A286" s="9" t="s">
        <v>140</v>
      </c>
      <c r="B286" s="17">
        <v>30980</v>
      </c>
      <c r="C286" s="9" t="s">
        <v>156</v>
      </c>
      <c r="D286" s="9" t="s">
        <v>169</v>
      </c>
      <c r="E286" s="30">
        <v>41715</v>
      </c>
      <c r="F286" s="9" t="s">
        <v>449</v>
      </c>
      <c r="G286" s="9" t="s">
        <v>486</v>
      </c>
      <c r="H286" s="23"/>
      <c r="I286" s="23"/>
      <c r="J286" s="9" t="s">
        <v>487</v>
      </c>
      <c r="K286" s="9" t="s">
        <v>643</v>
      </c>
      <c r="L286" s="23"/>
      <c r="M286" s="23"/>
      <c r="N286" s="9" t="s">
        <v>813</v>
      </c>
      <c r="O286" s="9" t="s">
        <v>939</v>
      </c>
      <c r="P286" s="23"/>
      <c r="Q286" s="23"/>
      <c r="R286" s="9"/>
      <c r="S286" s="9">
        <v>1</v>
      </c>
      <c r="T286" s="9">
        <v>0</v>
      </c>
      <c r="U286" s="9">
        <v>1</v>
      </c>
      <c r="V286" s="11"/>
      <c r="W286" s="11"/>
      <c r="X286" s="47">
        <f t="shared" si="17"/>
        <v>0</v>
      </c>
      <c r="Y286" s="9" t="s">
        <v>954</v>
      </c>
      <c r="Z286" s="9">
        <v>6.4</v>
      </c>
      <c r="AA286" s="45">
        <v>41</v>
      </c>
      <c r="AB286" s="9" t="s">
        <v>12</v>
      </c>
      <c r="AC286" s="39">
        <v>0.3</v>
      </c>
      <c r="AD286" s="38">
        <f t="shared" si="18"/>
        <v>5.59</v>
      </c>
      <c r="AE286" s="38">
        <f t="shared" si="19"/>
        <v>0</v>
      </c>
      <c r="AF286" s="38">
        <v>5.59</v>
      </c>
      <c r="AG286" s="23"/>
      <c r="AH286" s="23"/>
      <c r="AI286" s="23"/>
      <c r="AJ286" s="23"/>
      <c r="AK286" s="23"/>
      <c r="AL286" s="23"/>
      <c r="AM286" s="23"/>
      <c r="AN286" s="23"/>
      <c r="AO286" s="23"/>
      <c r="AP286" s="38">
        <f t="shared" si="20"/>
        <v>5.59</v>
      </c>
      <c r="AQ286" s="54">
        <v>1</v>
      </c>
      <c r="AR286" s="54">
        <v>7.99</v>
      </c>
    </row>
    <row r="287" spans="1:44" s="22" customFormat="1">
      <c r="A287" s="9" t="s">
        <v>140</v>
      </c>
      <c r="B287" s="17">
        <v>30988</v>
      </c>
      <c r="C287" s="9" t="s">
        <v>143</v>
      </c>
      <c r="D287" s="9" t="s">
        <v>159</v>
      </c>
      <c r="E287" s="30">
        <v>41716</v>
      </c>
      <c r="F287" s="9" t="s">
        <v>450</v>
      </c>
      <c r="G287" s="9" t="s">
        <v>485</v>
      </c>
      <c r="H287" s="23"/>
      <c r="I287" s="23"/>
      <c r="J287" s="9" t="s">
        <v>487</v>
      </c>
      <c r="K287" s="9" t="s">
        <v>644</v>
      </c>
      <c r="L287" s="23"/>
      <c r="M287" s="23"/>
      <c r="N287" s="9" t="s">
        <v>814</v>
      </c>
      <c r="O287" s="9" t="s">
        <v>942</v>
      </c>
      <c r="P287" s="23"/>
      <c r="Q287" s="23"/>
      <c r="R287" s="9"/>
      <c r="S287" s="9">
        <v>1</v>
      </c>
      <c r="T287" s="9">
        <v>0</v>
      </c>
      <c r="U287" s="9">
        <v>1</v>
      </c>
      <c r="V287" s="11"/>
      <c r="W287" s="11"/>
      <c r="X287" s="47">
        <f t="shared" si="17"/>
        <v>0</v>
      </c>
      <c r="Y287" s="9" t="s">
        <v>954</v>
      </c>
      <c r="Z287" s="9">
        <v>0</v>
      </c>
      <c r="AA287" s="45">
        <v>41</v>
      </c>
      <c r="AB287" s="9" t="s">
        <v>12</v>
      </c>
      <c r="AC287" s="39">
        <v>0.3</v>
      </c>
      <c r="AD287" s="38">
        <f t="shared" si="18"/>
        <v>0</v>
      </c>
      <c r="AE287" s="38">
        <f t="shared" si="19"/>
        <v>0</v>
      </c>
      <c r="AF287" s="38">
        <v>0</v>
      </c>
      <c r="AG287" s="23"/>
      <c r="AH287" s="23"/>
      <c r="AI287" s="23"/>
      <c r="AJ287" s="23"/>
      <c r="AK287" s="23"/>
      <c r="AL287" s="23"/>
      <c r="AM287" s="23"/>
      <c r="AN287" s="23"/>
      <c r="AO287" s="23"/>
      <c r="AP287" s="38">
        <f t="shared" si="20"/>
        <v>0</v>
      </c>
      <c r="AQ287" s="54">
        <v>1</v>
      </c>
      <c r="AR287" s="54">
        <v>0</v>
      </c>
    </row>
    <row r="288" spans="1:44" s="22" customFormat="1">
      <c r="A288" s="9" t="s">
        <v>140</v>
      </c>
      <c r="B288" s="17">
        <v>31055</v>
      </c>
      <c r="C288" s="9" t="s">
        <v>141</v>
      </c>
      <c r="D288" s="9" t="s">
        <v>157</v>
      </c>
      <c r="E288" s="30">
        <v>41722</v>
      </c>
      <c r="F288" s="9" t="s">
        <v>451</v>
      </c>
      <c r="G288" s="9" t="s">
        <v>485</v>
      </c>
      <c r="H288" s="23"/>
      <c r="I288" s="23"/>
      <c r="J288" s="9" t="s">
        <v>487</v>
      </c>
      <c r="K288" s="9" t="s">
        <v>497</v>
      </c>
      <c r="L288" s="23"/>
      <c r="M288" s="23"/>
      <c r="N288" s="9" t="s">
        <v>670</v>
      </c>
      <c r="O288" s="9" t="s">
        <v>839</v>
      </c>
      <c r="P288" s="23"/>
      <c r="Q288" s="23"/>
      <c r="R288" s="9"/>
      <c r="S288" s="9">
        <v>1</v>
      </c>
      <c r="T288" s="9">
        <v>0</v>
      </c>
      <c r="U288" s="9">
        <v>1</v>
      </c>
      <c r="V288" s="11"/>
      <c r="W288" s="11"/>
      <c r="X288" s="47">
        <f t="shared" si="17"/>
        <v>0</v>
      </c>
      <c r="Y288" s="9" t="s">
        <v>954</v>
      </c>
      <c r="Z288" s="9">
        <v>0</v>
      </c>
      <c r="AA288" s="45">
        <v>41</v>
      </c>
      <c r="AB288" s="9" t="s">
        <v>12</v>
      </c>
      <c r="AC288" s="39">
        <v>0.3</v>
      </c>
      <c r="AD288" s="38">
        <f t="shared" si="18"/>
        <v>0</v>
      </c>
      <c r="AE288" s="38">
        <f t="shared" si="19"/>
        <v>0</v>
      </c>
      <c r="AF288" s="38">
        <v>0</v>
      </c>
      <c r="AG288" s="23"/>
      <c r="AH288" s="23"/>
      <c r="AI288" s="23"/>
      <c r="AJ288" s="23"/>
      <c r="AK288" s="23"/>
      <c r="AL288" s="23"/>
      <c r="AM288" s="23"/>
      <c r="AN288" s="23"/>
      <c r="AO288" s="23"/>
      <c r="AP288" s="38">
        <f t="shared" si="20"/>
        <v>0</v>
      </c>
      <c r="AQ288" s="54">
        <v>1</v>
      </c>
      <c r="AR288" s="54">
        <v>0</v>
      </c>
    </row>
    <row r="289" spans="1:44" s="22" customFormat="1">
      <c r="A289" s="9" t="s">
        <v>140</v>
      </c>
      <c r="B289" s="17">
        <v>31254</v>
      </c>
      <c r="C289" s="9" t="s">
        <v>141</v>
      </c>
      <c r="D289" s="9" t="s">
        <v>157</v>
      </c>
      <c r="E289" s="30">
        <v>41704</v>
      </c>
      <c r="F289" s="9" t="s">
        <v>452</v>
      </c>
      <c r="G289" s="9" t="s">
        <v>485</v>
      </c>
      <c r="H289" s="23"/>
      <c r="I289" s="23"/>
      <c r="J289" s="9" t="s">
        <v>487</v>
      </c>
      <c r="K289" s="9" t="s">
        <v>645</v>
      </c>
      <c r="L289" s="23"/>
      <c r="M289" s="23"/>
      <c r="N289" s="9" t="s">
        <v>815</v>
      </c>
      <c r="O289" s="9" t="s">
        <v>943</v>
      </c>
      <c r="P289" s="23"/>
      <c r="Q289" s="23"/>
      <c r="R289" s="9"/>
      <c r="S289" s="9">
        <v>1</v>
      </c>
      <c r="T289" s="9">
        <v>0</v>
      </c>
      <c r="U289" s="9">
        <v>1</v>
      </c>
      <c r="V289" s="11"/>
      <c r="W289" s="11"/>
      <c r="X289" s="47">
        <f t="shared" si="17"/>
        <v>0</v>
      </c>
      <c r="Y289" s="9" t="s">
        <v>954</v>
      </c>
      <c r="Z289" s="9">
        <v>0</v>
      </c>
      <c r="AA289" s="45">
        <v>41</v>
      </c>
      <c r="AB289" s="9" t="s">
        <v>12</v>
      </c>
      <c r="AC289" s="39">
        <v>0.3</v>
      </c>
      <c r="AD289" s="38">
        <f t="shared" si="18"/>
        <v>0</v>
      </c>
      <c r="AE289" s="38">
        <f t="shared" si="19"/>
        <v>0</v>
      </c>
      <c r="AF289" s="38">
        <v>0</v>
      </c>
      <c r="AG289" s="23"/>
      <c r="AH289" s="23"/>
      <c r="AI289" s="23"/>
      <c r="AJ289" s="23"/>
      <c r="AK289" s="23"/>
      <c r="AL289" s="23"/>
      <c r="AM289" s="23"/>
      <c r="AN289" s="23"/>
      <c r="AO289" s="23"/>
      <c r="AP289" s="38">
        <f t="shared" si="20"/>
        <v>0</v>
      </c>
      <c r="AQ289" s="54">
        <v>1</v>
      </c>
      <c r="AR289" s="54">
        <v>0</v>
      </c>
    </row>
    <row r="290" spans="1:44" s="22" customFormat="1">
      <c r="A290" s="9" t="s">
        <v>140</v>
      </c>
      <c r="B290" s="17">
        <v>31300</v>
      </c>
      <c r="C290" s="9" t="s">
        <v>151</v>
      </c>
      <c r="D290" s="9" t="s">
        <v>165</v>
      </c>
      <c r="E290" s="30">
        <v>41722</v>
      </c>
      <c r="F290" s="9" t="s">
        <v>453</v>
      </c>
      <c r="G290" s="9" t="s">
        <v>485</v>
      </c>
      <c r="H290" s="23"/>
      <c r="I290" s="23"/>
      <c r="J290" s="9" t="s">
        <v>487</v>
      </c>
      <c r="K290" s="9" t="s">
        <v>646</v>
      </c>
      <c r="L290" s="23"/>
      <c r="M290" s="23"/>
      <c r="N290" s="9" t="s">
        <v>816</v>
      </c>
      <c r="O290" s="9" t="s">
        <v>944</v>
      </c>
      <c r="P290" s="23"/>
      <c r="Q290" s="23"/>
      <c r="R290" s="9"/>
      <c r="S290" s="9">
        <v>1</v>
      </c>
      <c r="T290" s="9">
        <v>0</v>
      </c>
      <c r="U290" s="9">
        <v>1</v>
      </c>
      <c r="V290" s="11"/>
      <c r="W290" s="11"/>
      <c r="X290" s="47">
        <f t="shared" si="17"/>
        <v>0</v>
      </c>
      <c r="Y290" s="9" t="s">
        <v>954</v>
      </c>
      <c r="Z290" s="9">
        <v>9.6</v>
      </c>
      <c r="AA290" s="45">
        <v>41</v>
      </c>
      <c r="AB290" s="9" t="s">
        <v>12</v>
      </c>
      <c r="AC290" s="39">
        <v>0.3</v>
      </c>
      <c r="AD290" s="38">
        <f t="shared" si="18"/>
        <v>6.96</v>
      </c>
      <c r="AE290" s="38">
        <f t="shared" si="19"/>
        <v>0</v>
      </c>
      <c r="AF290" s="38">
        <v>6.96</v>
      </c>
      <c r="AG290" s="23"/>
      <c r="AH290" s="23"/>
      <c r="AI290" s="23"/>
      <c r="AJ290" s="23"/>
      <c r="AK290" s="23"/>
      <c r="AL290" s="23"/>
      <c r="AM290" s="23"/>
      <c r="AN290" s="23"/>
      <c r="AO290" s="23"/>
      <c r="AP290" s="38">
        <f t="shared" si="20"/>
        <v>6.96</v>
      </c>
      <c r="AQ290" s="54">
        <v>1</v>
      </c>
      <c r="AR290" s="54">
        <v>9.9500000000000011</v>
      </c>
    </row>
    <row r="291" spans="1:44" s="22" customFormat="1">
      <c r="A291" s="9" t="s">
        <v>140</v>
      </c>
      <c r="B291" s="17">
        <v>31827</v>
      </c>
      <c r="C291" s="9" t="s">
        <v>156</v>
      </c>
      <c r="D291" s="9" t="s">
        <v>169</v>
      </c>
      <c r="E291" s="30">
        <v>41723</v>
      </c>
      <c r="F291" s="9" t="s">
        <v>454</v>
      </c>
      <c r="G291" s="9" t="s">
        <v>486</v>
      </c>
      <c r="H291" s="23"/>
      <c r="I291" s="23"/>
      <c r="J291" s="9" t="s">
        <v>487</v>
      </c>
      <c r="K291" s="9" t="s">
        <v>647</v>
      </c>
      <c r="L291" s="23"/>
      <c r="M291" s="23"/>
      <c r="N291" s="9" t="s">
        <v>817</v>
      </c>
      <c r="O291" s="9" t="s">
        <v>945</v>
      </c>
      <c r="P291" s="23"/>
      <c r="Q291" s="23"/>
      <c r="R291" s="9"/>
      <c r="S291" s="9">
        <v>1</v>
      </c>
      <c r="T291" s="9">
        <v>0</v>
      </c>
      <c r="U291" s="9">
        <v>1</v>
      </c>
      <c r="V291" s="11"/>
      <c r="W291" s="11"/>
      <c r="X291" s="47">
        <f t="shared" si="17"/>
        <v>0</v>
      </c>
      <c r="Y291" s="9" t="s">
        <v>954</v>
      </c>
      <c r="Z291" s="9">
        <v>8</v>
      </c>
      <c r="AA291" s="45">
        <v>41</v>
      </c>
      <c r="AB291" s="9" t="s">
        <v>12</v>
      </c>
      <c r="AC291" s="39">
        <v>0.3</v>
      </c>
      <c r="AD291" s="38">
        <f t="shared" si="18"/>
        <v>6.99</v>
      </c>
      <c r="AE291" s="38">
        <f t="shared" si="19"/>
        <v>0</v>
      </c>
      <c r="AF291" s="38">
        <v>6.99</v>
      </c>
      <c r="AG291" s="23"/>
      <c r="AH291" s="23"/>
      <c r="AI291" s="23"/>
      <c r="AJ291" s="23"/>
      <c r="AK291" s="23"/>
      <c r="AL291" s="23"/>
      <c r="AM291" s="23"/>
      <c r="AN291" s="23"/>
      <c r="AO291" s="23"/>
      <c r="AP291" s="38">
        <f t="shared" si="20"/>
        <v>6.99</v>
      </c>
      <c r="AQ291" s="54">
        <v>1</v>
      </c>
      <c r="AR291" s="54">
        <v>9.99</v>
      </c>
    </row>
    <row r="292" spans="1:44" s="22" customFormat="1">
      <c r="A292" s="9" t="s">
        <v>140</v>
      </c>
      <c r="B292" s="17">
        <v>31837</v>
      </c>
      <c r="C292" s="9" t="s">
        <v>145</v>
      </c>
      <c r="D292" s="9" t="s">
        <v>159</v>
      </c>
      <c r="E292" s="30">
        <v>41708</v>
      </c>
      <c r="F292" s="9" t="s">
        <v>455</v>
      </c>
      <c r="G292" s="9" t="s">
        <v>485</v>
      </c>
      <c r="H292" s="23"/>
      <c r="I292" s="23"/>
      <c r="J292" s="9" t="s">
        <v>487</v>
      </c>
      <c r="K292" s="9" t="s">
        <v>648</v>
      </c>
      <c r="L292" s="23"/>
      <c r="M292" s="23"/>
      <c r="N292" s="9" t="s">
        <v>818</v>
      </c>
      <c r="O292" s="9" t="s">
        <v>946</v>
      </c>
      <c r="P292" s="23"/>
      <c r="Q292" s="23"/>
      <c r="R292" s="9"/>
      <c r="S292" s="9">
        <v>1</v>
      </c>
      <c r="T292" s="9">
        <v>0</v>
      </c>
      <c r="U292" s="9">
        <v>1</v>
      </c>
      <c r="V292" s="11"/>
      <c r="W292" s="11"/>
      <c r="X292" s="47">
        <f t="shared" si="17"/>
        <v>0</v>
      </c>
      <c r="Y292" s="9" t="s">
        <v>954</v>
      </c>
      <c r="Z292" s="9">
        <v>10.89</v>
      </c>
      <c r="AA292" s="45">
        <v>41</v>
      </c>
      <c r="AB292" s="9" t="s">
        <v>12</v>
      </c>
      <c r="AC292" s="39">
        <v>0.3</v>
      </c>
      <c r="AD292" s="38">
        <f t="shared" si="18"/>
        <v>8.39</v>
      </c>
      <c r="AE292" s="38">
        <f t="shared" si="19"/>
        <v>0</v>
      </c>
      <c r="AF292" s="38">
        <v>8.39</v>
      </c>
      <c r="AG292" s="23"/>
      <c r="AH292" s="23"/>
      <c r="AI292" s="23"/>
      <c r="AJ292" s="23"/>
      <c r="AK292" s="23"/>
      <c r="AL292" s="23"/>
      <c r="AM292" s="23"/>
      <c r="AN292" s="23"/>
      <c r="AO292" s="23"/>
      <c r="AP292" s="38">
        <f t="shared" si="20"/>
        <v>8.39</v>
      </c>
      <c r="AQ292" s="54">
        <v>1</v>
      </c>
      <c r="AR292" s="54">
        <v>11.99</v>
      </c>
    </row>
    <row r="293" spans="1:44" s="22" customFormat="1">
      <c r="A293" s="9" t="s">
        <v>140</v>
      </c>
      <c r="B293" s="17">
        <v>31862</v>
      </c>
      <c r="C293" s="9" t="s">
        <v>149</v>
      </c>
      <c r="D293" s="9" t="s">
        <v>163</v>
      </c>
      <c r="E293" s="30">
        <v>41711</v>
      </c>
      <c r="F293" s="9" t="s">
        <v>456</v>
      </c>
      <c r="G293" s="9" t="s">
        <v>485</v>
      </c>
      <c r="H293" s="23"/>
      <c r="I293" s="23"/>
      <c r="J293" s="9" t="s">
        <v>487</v>
      </c>
      <c r="K293" s="9" t="s">
        <v>649</v>
      </c>
      <c r="L293" s="23"/>
      <c r="M293" s="23"/>
      <c r="N293" s="9" t="s">
        <v>819</v>
      </c>
      <c r="O293" s="9" t="s">
        <v>858</v>
      </c>
      <c r="P293" s="23"/>
      <c r="Q293" s="23"/>
      <c r="R293" s="9"/>
      <c r="S293" s="9">
        <v>1</v>
      </c>
      <c r="T293" s="9">
        <v>0</v>
      </c>
      <c r="U293" s="9">
        <v>1</v>
      </c>
      <c r="V293" s="11"/>
      <c r="W293" s="11"/>
      <c r="X293" s="47">
        <f t="shared" si="17"/>
        <v>0</v>
      </c>
      <c r="Y293" s="9" t="s">
        <v>954</v>
      </c>
      <c r="Z293" s="9">
        <v>8.49</v>
      </c>
      <c r="AA293" s="45">
        <v>41</v>
      </c>
      <c r="AB293" s="9" t="s">
        <v>12</v>
      </c>
      <c r="AC293" s="39">
        <v>0.3</v>
      </c>
      <c r="AD293" s="38">
        <f t="shared" si="18"/>
        <v>6.16</v>
      </c>
      <c r="AE293" s="38">
        <f t="shared" si="19"/>
        <v>0</v>
      </c>
      <c r="AF293" s="38">
        <v>6.16</v>
      </c>
      <c r="AG293" s="23"/>
      <c r="AH293" s="23"/>
      <c r="AI293" s="23"/>
      <c r="AJ293" s="23"/>
      <c r="AK293" s="23"/>
      <c r="AL293" s="23"/>
      <c r="AM293" s="23"/>
      <c r="AN293" s="23"/>
      <c r="AO293" s="23"/>
      <c r="AP293" s="38">
        <f t="shared" si="20"/>
        <v>6.16</v>
      </c>
      <c r="AQ293" s="54">
        <v>1</v>
      </c>
      <c r="AR293" s="54">
        <v>8.81</v>
      </c>
    </row>
    <row r="294" spans="1:44" s="22" customFormat="1">
      <c r="A294" s="9" t="s">
        <v>140</v>
      </c>
      <c r="B294" s="17">
        <v>31882</v>
      </c>
      <c r="C294" s="9" t="s">
        <v>143</v>
      </c>
      <c r="D294" s="9" t="s">
        <v>159</v>
      </c>
      <c r="E294" s="30">
        <v>41717</v>
      </c>
      <c r="F294" s="9" t="s">
        <v>457</v>
      </c>
      <c r="G294" s="9" t="s">
        <v>485</v>
      </c>
      <c r="H294" s="23"/>
      <c r="I294" s="23"/>
      <c r="J294" s="9" t="s">
        <v>487</v>
      </c>
      <c r="K294" s="9" t="s">
        <v>637</v>
      </c>
      <c r="L294" s="23"/>
      <c r="M294" s="23"/>
      <c r="N294" s="9" t="s">
        <v>808</v>
      </c>
      <c r="O294" s="9" t="s">
        <v>938</v>
      </c>
      <c r="P294" s="23"/>
      <c r="Q294" s="23"/>
      <c r="R294" s="9"/>
      <c r="S294" s="9">
        <v>1</v>
      </c>
      <c r="T294" s="9">
        <v>0</v>
      </c>
      <c r="U294" s="9">
        <v>1</v>
      </c>
      <c r="V294" s="11"/>
      <c r="W294" s="11"/>
      <c r="X294" s="47">
        <f t="shared" si="17"/>
        <v>0</v>
      </c>
      <c r="Y294" s="9" t="s">
        <v>954</v>
      </c>
      <c r="Z294" s="9">
        <v>0</v>
      </c>
      <c r="AA294" s="45">
        <v>41</v>
      </c>
      <c r="AB294" s="9" t="s">
        <v>12</v>
      </c>
      <c r="AC294" s="39">
        <v>0.3</v>
      </c>
      <c r="AD294" s="38">
        <f t="shared" si="18"/>
        <v>0</v>
      </c>
      <c r="AE294" s="38">
        <f t="shared" si="19"/>
        <v>0</v>
      </c>
      <c r="AF294" s="38">
        <v>0</v>
      </c>
      <c r="AG294" s="23"/>
      <c r="AH294" s="23"/>
      <c r="AI294" s="23"/>
      <c r="AJ294" s="23"/>
      <c r="AK294" s="23"/>
      <c r="AL294" s="23"/>
      <c r="AM294" s="23"/>
      <c r="AN294" s="23"/>
      <c r="AO294" s="23"/>
      <c r="AP294" s="38">
        <f t="shared" si="20"/>
        <v>0</v>
      </c>
      <c r="AQ294" s="54">
        <v>1</v>
      </c>
      <c r="AR294" s="54">
        <v>0</v>
      </c>
    </row>
    <row r="295" spans="1:44" s="22" customFormat="1">
      <c r="A295" s="9" t="s">
        <v>140</v>
      </c>
      <c r="B295" s="17">
        <v>32145</v>
      </c>
      <c r="C295" s="9" t="s">
        <v>141</v>
      </c>
      <c r="D295" s="9" t="s">
        <v>157</v>
      </c>
      <c r="E295" s="30">
        <v>41722</v>
      </c>
      <c r="F295" s="9" t="s">
        <v>458</v>
      </c>
      <c r="G295" s="9" t="s">
        <v>485</v>
      </c>
      <c r="H295" s="23"/>
      <c r="I295" s="23"/>
      <c r="J295" s="9" t="s">
        <v>487</v>
      </c>
      <c r="K295" s="9" t="s">
        <v>541</v>
      </c>
      <c r="L295" s="23"/>
      <c r="M295" s="23"/>
      <c r="N295" s="9" t="s">
        <v>714</v>
      </c>
      <c r="O295" s="9" t="s">
        <v>879</v>
      </c>
      <c r="P295" s="23"/>
      <c r="Q295" s="23"/>
      <c r="R295" s="9"/>
      <c r="S295" s="9">
        <v>1</v>
      </c>
      <c r="T295" s="9">
        <v>0</v>
      </c>
      <c r="U295" s="9">
        <v>1</v>
      </c>
      <c r="V295" s="11"/>
      <c r="W295" s="11"/>
      <c r="X295" s="47">
        <f t="shared" si="17"/>
        <v>0</v>
      </c>
      <c r="Y295" s="9" t="s">
        <v>954</v>
      </c>
      <c r="Z295" s="9">
        <v>0</v>
      </c>
      <c r="AA295" s="45">
        <v>41</v>
      </c>
      <c r="AB295" s="9" t="s">
        <v>12</v>
      </c>
      <c r="AC295" s="39">
        <v>0.3</v>
      </c>
      <c r="AD295" s="38">
        <f t="shared" si="18"/>
        <v>0</v>
      </c>
      <c r="AE295" s="38">
        <f t="shared" si="19"/>
        <v>0</v>
      </c>
      <c r="AF295" s="38">
        <v>0</v>
      </c>
      <c r="AG295" s="23"/>
      <c r="AH295" s="23"/>
      <c r="AI295" s="23"/>
      <c r="AJ295" s="23"/>
      <c r="AK295" s="23"/>
      <c r="AL295" s="23"/>
      <c r="AM295" s="23"/>
      <c r="AN295" s="23"/>
      <c r="AO295" s="23"/>
      <c r="AP295" s="38">
        <f t="shared" si="20"/>
        <v>0</v>
      </c>
      <c r="AQ295" s="54">
        <v>1</v>
      </c>
      <c r="AR295" s="54">
        <v>0</v>
      </c>
    </row>
    <row r="296" spans="1:44" s="22" customFormat="1">
      <c r="A296" s="9" t="s">
        <v>140</v>
      </c>
      <c r="B296" s="17">
        <v>32313</v>
      </c>
      <c r="C296" s="9" t="s">
        <v>146</v>
      </c>
      <c r="D296" s="9" t="s">
        <v>161</v>
      </c>
      <c r="E296" s="30">
        <v>41715</v>
      </c>
      <c r="F296" s="9" t="s">
        <v>459</v>
      </c>
      <c r="G296" s="9" t="s">
        <v>485</v>
      </c>
      <c r="H296" s="23"/>
      <c r="I296" s="23"/>
      <c r="J296" s="9" t="s">
        <v>487</v>
      </c>
      <c r="K296" s="9" t="s">
        <v>650</v>
      </c>
      <c r="L296" s="23"/>
      <c r="M296" s="23"/>
      <c r="N296" s="9" t="s">
        <v>820</v>
      </c>
      <c r="O296" s="9" t="s">
        <v>843</v>
      </c>
      <c r="P296" s="23"/>
      <c r="Q296" s="23"/>
      <c r="R296" s="9"/>
      <c r="S296" s="9">
        <v>1</v>
      </c>
      <c r="T296" s="9">
        <v>0</v>
      </c>
      <c r="U296" s="9">
        <v>1</v>
      </c>
      <c r="V296" s="11"/>
      <c r="W296" s="11"/>
      <c r="X296" s="47">
        <f t="shared" si="17"/>
        <v>0</v>
      </c>
      <c r="Y296" s="9" t="s">
        <v>954</v>
      </c>
      <c r="Z296" s="9">
        <v>3.62</v>
      </c>
      <c r="AA296" s="45">
        <v>41</v>
      </c>
      <c r="AB296" s="9" t="s">
        <v>12</v>
      </c>
      <c r="AC296" s="39">
        <v>0.3</v>
      </c>
      <c r="AD296" s="38">
        <f t="shared" si="18"/>
        <v>2.79</v>
      </c>
      <c r="AE296" s="38">
        <f t="shared" si="19"/>
        <v>0</v>
      </c>
      <c r="AF296" s="38">
        <v>2.79</v>
      </c>
      <c r="AG296" s="23"/>
      <c r="AH296" s="23"/>
      <c r="AI296" s="23"/>
      <c r="AJ296" s="23"/>
      <c r="AK296" s="23"/>
      <c r="AL296" s="23"/>
      <c r="AM296" s="23"/>
      <c r="AN296" s="23"/>
      <c r="AO296" s="23"/>
      <c r="AP296" s="38">
        <f t="shared" si="20"/>
        <v>2.79</v>
      </c>
      <c r="AQ296" s="54">
        <v>1</v>
      </c>
      <c r="AR296" s="54">
        <v>3.99</v>
      </c>
    </row>
    <row r="297" spans="1:44" s="22" customFormat="1">
      <c r="A297" s="9" t="s">
        <v>140</v>
      </c>
      <c r="B297" s="17">
        <v>32372</v>
      </c>
      <c r="C297" s="9" t="s">
        <v>143</v>
      </c>
      <c r="D297" s="9" t="s">
        <v>159</v>
      </c>
      <c r="E297" s="30">
        <v>41719</v>
      </c>
      <c r="F297" s="9" t="s">
        <v>460</v>
      </c>
      <c r="G297" s="9" t="s">
        <v>485</v>
      </c>
      <c r="H297" s="23"/>
      <c r="I297" s="23"/>
      <c r="J297" s="9" t="s">
        <v>487</v>
      </c>
      <c r="K297" s="9" t="s">
        <v>627</v>
      </c>
      <c r="L297" s="23"/>
      <c r="M297" s="23"/>
      <c r="N297" s="9" t="s">
        <v>798</v>
      </c>
      <c r="O297" s="9" t="s">
        <v>931</v>
      </c>
      <c r="P297" s="23"/>
      <c r="Q297" s="23"/>
      <c r="R297" s="9"/>
      <c r="S297" s="9">
        <v>1</v>
      </c>
      <c r="T297" s="9">
        <v>0</v>
      </c>
      <c r="U297" s="9">
        <v>1</v>
      </c>
      <c r="V297" s="11"/>
      <c r="W297" s="11"/>
      <c r="X297" s="47">
        <f t="shared" si="17"/>
        <v>0</v>
      </c>
      <c r="Y297" s="9" t="s">
        <v>954</v>
      </c>
      <c r="Z297" s="9">
        <v>0</v>
      </c>
      <c r="AA297" s="45">
        <v>41</v>
      </c>
      <c r="AB297" s="9" t="s">
        <v>12</v>
      </c>
      <c r="AC297" s="39">
        <v>0.3</v>
      </c>
      <c r="AD297" s="38">
        <f t="shared" si="18"/>
        <v>0</v>
      </c>
      <c r="AE297" s="38">
        <f t="shared" si="19"/>
        <v>0</v>
      </c>
      <c r="AF297" s="38">
        <v>0</v>
      </c>
      <c r="AG297" s="23"/>
      <c r="AH297" s="23"/>
      <c r="AI297" s="23"/>
      <c r="AJ297" s="23"/>
      <c r="AK297" s="23"/>
      <c r="AL297" s="23"/>
      <c r="AM297" s="23"/>
      <c r="AN297" s="23"/>
      <c r="AO297" s="23"/>
      <c r="AP297" s="38">
        <f t="shared" si="20"/>
        <v>0</v>
      </c>
      <c r="AQ297" s="54">
        <v>1</v>
      </c>
      <c r="AR297" s="54">
        <v>0</v>
      </c>
    </row>
    <row r="298" spans="1:44" s="22" customFormat="1">
      <c r="A298" s="9" t="s">
        <v>140</v>
      </c>
      <c r="B298" s="17">
        <v>32562</v>
      </c>
      <c r="C298" s="9" t="s">
        <v>145</v>
      </c>
      <c r="D298" s="9" t="s">
        <v>159</v>
      </c>
      <c r="E298" s="30">
        <v>41724</v>
      </c>
      <c r="F298" s="9" t="s">
        <v>461</v>
      </c>
      <c r="G298" s="9" t="s">
        <v>485</v>
      </c>
      <c r="H298" s="23"/>
      <c r="I298" s="23"/>
      <c r="J298" s="9" t="s">
        <v>487</v>
      </c>
      <c r="K298" s="9" t="s">
        <v>651</v>
      </c>
      <c r="L298" s="23"/>
      <c r="M298" s="23"/>
      <c r="N298" s="9" t="s">
        <v>791</v>
      </c>
      <c r="O298" s="9" t="s">
        <v>926</v>
      </c>
      <c r="P298" s="23"/>
      <c r="Q298" s="23"/>
      <c r="R298" s="9"/>
      <c r="S298" s="9">
        <v>1</v>
      </c>
      <c r="T298" s="9">
        <v>0</v>
      </c>
      <c r="U298" s="9">
        <v>1</v>
      </c>
      <c r="V298" s="11"/>
      <c r="W298" s="11"/>
      <c r="X298" s="47">
        <f t="shared" si="17"/>
        <v>0</v>
      </c>
      <c r="Y298" s="9" t="s">
        <v>954</v>
      </c>
      <c r="Z298" s="9">
        <v>2.99</v>
      </c>
      <c r="AA298" s="45">
        <v>41</v>
      </c>
      <c r="AB298" s="9" t="s">
        <v>12</v>
      </c>
      <c r="AC298" s="39">
        <v>0.3</v>
      </c>
      <c r="AD298" s="38">
        <f t="shared" si="18"/>
        <v>2.09</v>
      </c>
      <c r="AE298" s="38">
        <f t="shared" si="19"/>
        <v>0</v>
      </c>
      <c r="AF298" s="38">
        <v>2.09</v>
      </c>
      <c r="AG298" s="23"/>
      <c r="AH298" s="23"/>
      <c r="AI298" s="23"/>
      <c r="AJ298" s="23"/>
      <c r="AK298" s="23"/>
      <c r="AL298" s="23"/>
      <c r="AM298" s="23"/>
      <c r="AN298" s="23"/>
      <c r="AO298" s="23"/>
      <c r="AP298" s="38">
        <f t="shared" si="20"/>
        <v>2.09</v>
      </c>
      <c r="AQ298" s="54">
        <v>1</v>
      </c>
      <c r="AR298" s="54">
        <v>2.99</v>
      </c>
    </row>
    <row r="299" spans="1:44" s="22" customFormat="1">
      <c r="A299" s="9" t="s">
        <v>140</v>
      </c>
      <c r="B299" s="17">
        <v>32595</v>
      </c>
      <c r="C299" s="9" t="s">
        <v>141</v>
      </c>
      <c r="D299" s="9" t="s">
        <v>157</v>
      </c>
      <c r="E299" s="30">
        <v>41703</v>
      </c>
      <c r="F299" s="9" t="s">
        <v>462</v>
      </c>
      <c r="G299" s="9" t="s">
        <v>485</v>
      </c>
      <c r="H299" s="23"/>
      <c r="I299" s="23"/>
      <c r="J299" s="9" t="s">
        <v>487</v>
      </c>
      <c r="K299" s="9" t="s">
        <v>490</v>
      </c>
      <c r="L299" s="23"/>
      <c r="M299" s="23"/>
      <c r="N299" s="9" t="s">
        <v>663</v>
      </c>
      <c r="O299" s="9" t="s">
        <v>832</v>
      </c>
      <c r="P299" s="23"/>
      <c r="Q299" s="23"/>
      <c r="R299" s="9"/>
      <c r="S299" s="9">
        <v>1</v>
      </c>
      <c r="T299" s="9">
        <v>0</v>
      </c>
      <c r="U299" s="9">
        <v>1</v>
      </c>
      <c r="V299" s="11"/>
      <c r="W299" s="11"/>
      <c r="X299" s="47">
        <f t="shared" si="17"/>
        <v>0</v>
      </c>
      <c r="Y299" s="9" t="s">
        <v>954</v>
      </c>
      <c r="Z299" s="9">
        <v>0</v>
      </c>
      <c r="AA299" s="45">
        <v>41</v>
      </c>
      <c r="AB299" s="9" t="s">
        <v>12</v>
      </c>
      <c r="AC299" s="39">
        <v>0.3</v>
      </c>
      <c r="AD299" s="38">
        <f t="shared" si="18"/>
        <v>0</v>
      </c>
      <c r="AE299" s="38">
        <f t="shared" si="19"/>
        <v>0</v>
      </c>
      <c r="AF299" s="38">
        <v>0</v>
      </c>
      <c r="AG299" s="23"/>
      <c r="AH299" s="23"/>
      <c r="AI299" s="23"/>
      <c r="AJ299" s="23"/>
      <c r="AK299" s="23"/>
      <c r="AL299" s="23"/>
      <c r="AM299" s="23"/>
      <c r="AN299" s="23"/>
      <c r="AO299" s="23"/>
      <c r="AP299" s="38">
        <f t="shared" si="20"/>
        <v>0</v>
      </c>
      <c r="AQ299" s="54">
        <v>1</v>
      </c>
      <c r="AR299" s="54">
        <v>0</v>
      </c>
    </row>
    <row r="300" spans="1:44" s="22" customFormat="1">
      <c r="A300" s="9" t="s">
        <v>140</v>
      </c>
      <c r="B300" s="17">
        <v>33182</v>
      </c>
      <c r="C300" s="9" t="s">
        <v>143</v>
      </c>
      <c r="D300" s="9" t="s">
        <v>159</v>
      </c>
      <c r="E300" s="30">
        <v>41716</v>
      </c>
      <c r="F300" s="9" t="s">
        <v>463</v>
      </c>
      <c r="G300" s="9" t="s">
        <v>485</v>
      </c>
      <c r="H300" s="23"/>
      <c r="I300" s="23"/>
      <c r="J300" s="9" t="s">
        <v>487</v>
      </c>
      <c r="K300" s="9" t="s">
        <v>521</v>
      </c>
      <c r="L300" s="23"/>
      <c r="M300" s="23"/>
      <c r="N300" s="9" t="s">
        <v>694</v>
      </c>
      <c r="O300" s="9" t="s">
        <v>863</v>
      </c>
      <c r="P300" s="23"/>
      <c r="Q300" s="23"/>
      <c r="R300" s="9"/>
      <c r="S300" s="9">
        <v>1</v>
      </c>
      <c r="T300" s="9">
        <v>0</v>
      </c>
      <c r="U300" s="9">
        <v>1</v>
      </c>
      <c r="V300" s="11"/>
      <c r="W300" s="11"/>
      <c r="X300" s="47">
        <f t="shared" si="17"/>
        <v>0</v>
      </c>
      <c r="Y300" s="9" t="s">
        <v>954</v>
      </c>
      <c r="Z300" s="9">
        <v>0</v>
      </c>
      <c r="AA300" s="45">
        <v>41</v>
      </c>
      <c r="AB300" s="9" t="s">
        <v>12</v>
      </c>
      <c r="AC300" s="39">
        <v>0.3</v>
      </c>
      <c r="AD300" s="38">
        <f t="shared" si="18"/>
        <v>0</v>
      </c>
      <c r="AE300" s="38">
        <f t="shared" si="19"/>
        <v>0</v>
      </c>
      <c r="AF300" s="38">
        <v>0</v>
      </c>
      <c r="AG300" s="23"/>
      <c r="AH300" s="23"/>
      <c r="AI300" s="23"/>
      <c r="AJ300" s="23"/>
      <c r="AK300" s="23"/>
      <c r="AL300" s="23"/>
      <c r="AM300" s="23"/>
      <c r="AN300" s="23"/>
      <c r="AO300" s="23"/>
      <c r="AP300" s="38">
        <f t="shared" si="20"/>
        <v>0</v>
      </c>
      <c r="AQ300" s="54">
        <v>1</v>
      </c>
      <c r="AR300" s="54">
        <v>0</v>
      </c>
    </row>
    <row r="301" spans="1:44" s="22" customFormat="1">
      <c r="A301" s="9" t="s">
        <v>140</v>
      </c>
      <c r="B301" s="17">
        <v>33218</v>
      </c>
      <c r="C301" s="9" t="s">
        <v>143</v>
      </c>
      <c r="D301" s="9" t="s">
        <v>159</v>
      </c>
      <c r="E301" s="30">
        <v>41709</v>
      </c>
      <c r="F301" s="9" t="s">
        <v>464</v>
      </c>
      <c r="G301" s="9" t="s">
        <v>485</v>
      </c>
      <c r="H301" s="23"/>
      <c r="I301" s="23"/>
      <c r="J301" s="9" t="s">
        <v>487</v>
      </c>
      <c r="K301" s="9" t="s">
        <v>607</v>
      </c>
      <c r="L301" s="23"/>
      <c r="M301" s="23"/>
      <c r="N301" s="9" t="s">
        <v>778</v>
      </c>
      <c r="O301" s="9" t="s">
        <v>903</v>
      </c>
      <c r="P301" s="23"/>
      <c r="Q301" s="23"/>
      <c r="R301" s="9"/>
      <c r="S301" s="9">
        <v>1</v>
      </c>
      <c r="T301" s="9">
        <v>0</v>
      </c>
      <c r="U301" s="9">
        <v>1</v>
      </c>
      <c r="V301" s="11"/>
      <c r="W301" s="11"/>
      <c r="X301" s="47">
        <f t="shared" si="17"/>
        <v>0</v>
      </c>
      <c r="Y301" s="9" t="s">
        <v>954</v>
      </c>
      <c r="Z301" s="9">
        <v>7.71</v>
      </c>
      <c r="AA301" s="45">
        <v>41</v>
      </c>
      <c r="AB301" s="9" t="s">
        <v>12</v>
      </c>
      <c r="AC301" s="39">
        <v>0.3</v>
      </c>
      <c r="AD301" s="38">
        <f t="shared" si="18"/>
        <v>5.59</v>
      </c>
      <c r="AE301" s="38">
        <f t="shared" si="19"/>
        <v>0</v>
      </c>
      <c r="AF301" s="38">
        <v>5.59</v>
      </c>
      <c r="AG301" s="23"/>
      <c r="AH301" s="23"/>
      <c r="AI301" s="23"/>
      <c r="AJ301" s="23"/>
      <c r="AK301" s="23"/>
      <c r="AL301" s="23"/>
      <c r="AM301" s="23"/>
      <c r="AN301" s="23"/>
      <c r="AO301" s="23"/>
      <c r="AP301" s="38">
        <f t="shared" si="20"/>
        <v>5.59</v>
      </c>
      <c r="AQ301" s="54">
        <v>1</v>
      </c>
      <c r="AR301" s="54">
        <v>7.99</v>
      </c>
    </row>
    <row r="302" spans="1:44" s="22" customFormat="1">
      <c r="A302" s="9" t="s">
        <v>140</v>
      </c>
      <c r="B302" s="17">
        <v>33227</v>
      </c>
      <c r="C302" s="9" t="s">
        <v>143</v>
      </c>
      <c r="D302" s="9" t="s">
        <v>159</v>
      </c>
      <c r="E302" s="30">
        <v>41724</v>
      </c>
      <c r="F302" s="9" t="s">
        <v>465</v>
      </c>
      <c r="G302" s="9" t="s">
        <v>485</v>
      </c>
      <c r="H302" s="23"/>
      <c r="I302" s="23"/>
      <c r="J302" s="9" t="s">
        <v>487</v>
      </c>
      <c r="K302" s="9" t="s">
        <v>499</v>
      </c>
      <c r="L302" s="23"/>
      <c r="M302" s="23"/>
      <c r="N302" s="9" t="s">
        <v>672</v>
      </c>
      <c r="O302" s="9" t="s">
        <v>841</v>
      </c>
      <c r="P302" s="23"/>
      <c r="Q302" s="23"/>
      <c r="R302" s="9"/>
      <c r="S302" s="9">
        <v>1</v>
      </c>
      <c r="T302" s="9">
        <v>0</v>
      </c>
      <c r="U302" s="9">
        <v>1</v>
      </c>
      <c r="V302" s="11"/>
      <c r="W302" s="11"/>
      <c r="X302" s="47">
        <f t="shared" si="17"/>
        <v>0</v>
      </c>
      <c r="Y302" s="9" t="s">
        <v>954</v>
      </c>
      <c r="Z302" s="9">
        <v>0</v>
      </c>
      <c r="AA302" s="45">
        <v>41</v>
      </c>
      <c r="AB302" s="9" t="s">
        <v>12</v>
      </c>
      <c r="AC302" s="39">
        <v>0.3</v>
      </c>
      <c r="AD302" s="38">
        <f t="shared" si="18"/>
        <v>0</v>
      </c>
      <c r="AE302" s="38">
        <f t="shared" si="19"/>
        <v>0</v>
      </c>
      <c r="AF302" s="38">
        <v>0</v>
      </c>
      <c r="AG302" s="23"/>
      <c r="AH302" s="23"/>
      <c r="AI302" s="23"/>
      <c r="AJ302" s="23"/>
      <c r="AK302" s="23"/>
      <c r="AL302" s="23"/>
      <c r="AM302" s="23"/>
      <c r="AN302" s="23"/>
      <c r="AO302" s="23"/>
      <c r="AP302" s="38">
        <f t="shared" si="20"/>
        <v>0</v>
      </c>
      <c r="AQ302" s="54">
        <v>1</v>
      </c>
      <c r="AR302" s="54">
        <v>0</v>
      </c>
    </row>
    <row r="303" spans="1:44" s="22" customFormat="1">
      <c r="A303" s="9" t="s">
        <v>140</v>
      </c>
      <c r="B303" s="17">
        <v>33235</v>
      </c>
      <c r="C303" s="9" t="s">
        <v>147</v>
      </c>
      <c r="D303" s="9" t="s">
        <v>159</v>
      </c>
      <c r="E303" s="30">
        <v>41729</v>
      </c>
      <c r="F303" s="9" t="s">
        <v>466</v>
      </c>
      <c r="G303" s="9" t="s">
        <v>485</v>
      </c>
      <c r="H303" s="23"/>
      <c r="I303" s="23"/>
      <c r="J303" s="9" t="s">
        <v>487</v>
      </c>
      <c r="K303" s="9" t="s">
        <v>652</v>
      </c>
      <c r="L303" s="23"/>
      <c r="M303" s="23"/>
      <c r="N303" s="9" t="s">
        <v>821</v>
      </c>
      <c r="O303" s="9" t="s">
        <v>947</v>
      </c>
      <c r="P303" s="23"/>
      <c r="Q303" s="23"/>
      <c r="R303" s="9"/>
      <c r="S303" s="9">
        <v>1</v>
      </c>
      <c r="T303" s="9">
        <v>0</v>
      </c>
      <c r="U303" s="9">
        <v>1</v>
      </c>
      <c r="V303" s="11"/>
      <c r="W303" s="11"/>
      <c r="X303" s="47">
        <f t="shared" si="17"/>
        <v>0</v>
      </c>
      <c r="Y303" s="9" t="s">
        <v>954</v>
      </c>
      <c r="Z303" s="9">
        <v>0.99</v>
      </c>
      <c r="AA303" s="45">
        <v>41</v>
      </c>
      <c r="AB303" s="9" t="s">
        <v>12</v>
      </c>
      <c r="AC303" s="39">
        <v>0.3</v>
      </c>
      <c r="AD303" s="38">
        <f t="shared" si="18"/>
        <v>0.69000000000000006</v>
      </c>
      <c r="AE303" s="38">
        <f t="shared" si="19"/>
        <v>0</v>
      </c>
      <c r="AF303" s="38">
        <v>0.69000000000000006</v>
      </c>
      <c r="AG303" s="23"/>
      <c r="AH303" s="23"/>
      <c r="AI303" s="23"/>
      <c r="AJ303" s="23"/>
      <c r="AK303" s="23"/>
      <c r="AL303" s="23"/>
      <c r="AM303" s="23"/>
      <c r="AN303" s="23"/>
      <c r="AO303" s="23"/>
      <c r="AP303" s="38">
        <f t="shared" si="20"/>
        <v>0.69000000000000006</v>
      </c>
      <c r="AQ303" s="54">
        <v>1</v>
      </c>
      <c r="AR303" s="54">
        <v>0.99</v>
      </c>
    </row>
    <row r="304" spans="1:44" s="22" customFormat="1">
      <c r="A304" s="9" t="s">
        <v>140</v>
      </c>
      <c r="B304" s="17">
        <v>33447</v>
      </c>
      <c r="C304" s="9" t="s">
        <v>143</v>
      </c>
      <c r="D304" s="9" t="s">
        <v>159</v>
      </c>
      <c r="E304" s="30">
        <v>41710</v>
      </c>
      <c r="F304" s="9" t="s">
        <v>467</v>
      </c>
      <c r="G304" s="9" t="s">
        <v>485</v>
      </c>
      <c r="H304" s="23"/>
      <c r="I304" s="23"/>
      <c r="J304" s="9" t="s">
        <v>487</v>
      </c>
      <c r="K304" s="9" t="s">
        <v>653</v>
      </c>
      <c r="L304" s="23"/>
      <c r="M304" s="23"/>
      <c r="N304" s="9" t="s">
        <v>822</v>
      </c>
      <c r="O304" s="9" t="s">
        <v>948</v>
      </c>
      <c r="P304" s="23"/>
      <c r="Q304" s="23"/>
      <c r="R304" s="9"/>
      <c r="S304" s="9">
        <v>1</v>
      </c>
      <c r="T304" s="9">
        <v>0</v>
      </c>
      <c r="U304" s="9">
        <v>1</v>
      </c>
      <c r="V304" s="11"/>
      <c r="W304" s="11"/>
      <c r="X304" s="47">
        <f t="shared" si="17"/>
        <v>0</v>
      </c>
      <c r="Y304" s="9" t="s">
        <v>954</v>
      </c>
      <c r="Z304" s="9">
        <v>5.78</v>
      </c>
      <c r="AA304" s="45">
        <v>41</v>
      </c>
      <c r="AB304" s="9" t="s">
        <v>12</v>
      </c>
      <c r="AC304" s="39">
        <v>0.3</v>
      </c>
      <c r="AD304" s="38">
        <f t="shared" si="18"/>
        <v>4.1900000000000004</v>
      </c>
      <c r="AE304" s="38">
        <f t="shared" si="19"/>
        <v>0</v>
      </c>
      <c r="AF304" s="38">
        <v>4.1900000000000004</v>
      </c>
      <c r="AG304" s="23"/>
      <c r="AH304" s="23"/>
      <c r="AI304" s="23"/>
      <c r="AJ304" s="23"/>
      <c r="AK304" s="23"/>
      <c r="AL304" s="23"/>
      <c r="AM304" s="23"/>
      <c r="AN304" s="23"/>
      <c r="AO304" s="23"/>
      <c r="AP304" s="38">
        <f t="shared" si="20"/>
        <v>4.1900000000000004</v>
      </c>
      <c r="AQ304" s="54">
        <v>1</v>
      </c>
      <c r="AR304" s="54">
        <v>5.99</v>
      </c>
    </row>
    <row r="305" spans="1:44" s="22" customFormat="1">
      <c r="A305" s="9" t="s">
        <v>140</v>
      </c>
      <c r="B305" s="17">
        <v>33486</v>
      </c>
      <c r="C305" s="9" t="s">
        <v>142</v>
      </c>
      <c r="D305" s="9" t="s">
        <v>158</v>
      </c>
      <c r="E305" s="30">
        <v>41729</v>
      </c>
      <c r="F305" s="9" t="s">
        <v>468</v>
      </c>
      <c r="G305" s="9" t="s">
        <v>485</v>
      </c>
      <c r="H305" s="23"/>
      <c r="I305" s="23"/>
      <c r="J305" s="9" t="s">
        <v>487</v>
      </c>
      <c r="K305" s="9" t="s">
        <v>654</v>
      </c>
      <c r="L305" s="23"/>
      <c r="M305" s="23"/>
      <c r="N305" s="9" t="s">
        <v>823</v>
      </c>
      <c r="O305" s="9" t="s">
        <v>904</v>
      </c>
      <c r="P305" s="23"/>
      <c r="Q305" s="23"/>
      <c r="R305" s="9"/>
      <c r="S305" s="9">
        <v>1</v>
      </c>
      <c r="T305" s="9">
        <v>0</v>
      </c>
      <c r="U305" s="9">
        <v>1</v>
      </c>
      <c r="V305" s="11"/>
      <c r="W305" s="11"/>
      <c r="X305" s="47">
        <f t="shared" si="17"/>
        <v>0</v>
      </c>
      <c r="Y305" s="9" t="s">
        <v>954</v>
      </c>
      <c r="Z305" s="9">
        <v>8.67</v>
      </c>
      <c r="AA305" s="45">
        <v>41</v>
      </c>
      <c r="AB305" s="9" t="s">
        <v>12</v>
      </c>
      <c r="AC305" s="39">
        <v>0.3</v>
      </c>
      <c r="AD305" s="38">
        <f t="shared" si="18"/>
        <v>6.29</v>
      </c>
      <c r="AE305" s="38">
        <f t="shared" si="19"/>
        <v>0</v>
      </c>
      <c r="AF305" s="38">
        <v>6.29</v>
      </c>
      <c r="AG305" s="23"/>
      <c r="AH305" s="23"/>
      <c r="AI305" s="23"/>
      <c r="AJ305" s="23"/>
      <c r="AK305" s="23"/>
      <c r="AL305" s="23"/>
      <c r="AM305" s="23"/>
      <c r="AN305" s="23"/>
      <c r="AO305" s="23"/>
      <c r="AP305" s="38">
        <f t="shared" si="20"/>
        <v>6.29</v>
      </c>
      <c r="AQ305" s="54">
        <v>1</v>
      </c>
      <c r="AR305" s="54">
        <v>8.99</v>
      </c>
    </row>
    <row r="306" spans="1:44" s="22" customFormat="1">
      <c r="A306" s="9" t="s">
        <v>140</v>
      </c>
      <c r="B306" s="17">
        <v>33492</v>
      </c>
      <c r="C306" s="9" t="s">
        <v>150</v>
      </c>
      <c r="D306" s="9" t="s">
        <v>164</v>
      </c>
      <c r="E306" s="30">
        <v>41702</v>
      </c>
      <c r="F306" s="9" t="s">
        <v>469</v>
      </c>
      <c r="G306" s="9" t="s">
        <v>485</v>
      </c>
      <c r="H306" s="23"/>
      <c r="I306" s="23"/>
      <c r="J306" s="9" t="s">
        <v>487</v>
      </c>
      <c r="K306" s="9" t="s">
        <v>655</v>
      </c>
      <c r="L306" s="23"/>
      <c r="M306" s="23"/>
      <c r="N306" s="9" t="s">
        <v>824</v>
      </c>
      <c r="O306" s="9" t="s">
        <v>854</v>
      </c>
      <c r="P306" s="23"/>
      <c r="Q306" s="23"/>
      <c r="R306" s="9"/>
      <c r="S306" s="9">
        <v>1</v>
      </c>
      <c r="T306" s="9">
        <v>0</v>
      </c>
      <c r="U306" s="9">
        <v>1</v>
      </c>
      <c r="V306" s="11"/>
      <c r="W306" s="11"/>
      <c r="X306" s="47">
        <f t="shared" si="17"/>
        <v>0</v>
      </c>
      <c r="Y306" s="9" t="s">
        <v>954</v>
      </c>
      <c r="Z306" s="9">
        <v>7.99</v>
      </c>
      <c r="AA306" s="45">
        <v>41</v>
      </c>
      <c r="AB306" s="9" t="s">
        <v>12</v>
      </c>
      <c r="AC306" s="39">
        <v>0.3</v>
      </c>
      <c r="AD306" s="38">
        <f t="shared" si="18"/>
        <v>5.59</v>
      </c>
      <c r="AE306" s="38">
        <f t="shared" si="19"/>
        <v>0</v>
      </c>
      <c r="AF306" s="38">
        <v>5.59</v>
      </c>
      <c r="AG306" s="23"/>
      <c r="AH306" s="23"/>
      <c r="AI306" s="23"/>
      <c r="AJ306" s="23"/>
      <c r="AK306" s="23"/>
      <c r="AL306" s="23"/>
      <c r="AM306" s="23"/>
      <c r="AN306" s="23"/>
      <c r="AO306" s="23"/>
      <c r="AP306" s="38">
        <f t="shared" si="20"/>
        <v>5.59</v>
      </c>
      <c r="AQ306" s="54">
        <v>1</v>
      </c>
      <c r="AR306" s="54">
        <v>7.99</v>
      </c>
    </row>
    <row r="307" spans="1:44" s="22" customFormat="1">
      <c r="A307" s="9" t="s">
        <v>140</v>
      </c>
      <c r="B307" s="17">
        <v>33975</v>
      </c>
      <c r="C307" s="9" t="s">
        <v>145</v>
      </c>
      <c r="D307" s="9" t="s">
        <v>159</v>
      </c>
      <c r="E307" s="30">
        <v>41705</v>
      </c>
      <c r="F307" s="9" t="s">
        <v>470</v>
      </c>
      <c r="G307" s="9" t="s">
        <v>485</v>
      </c>
      <c r="H307" s="23"/>
      <c r="I307" s="23"/>
      <c r="J307" s="9" t="s">
        <v>487</v>
      </c>
      <c r="K307" s="9" t="s">
        <v>656</v>
      </c>
      <c r="L307" s="23"/>
      <c r="M307" s="23"/>
      <c r="N307" s="9" t="s">
        <v>825</v>
      </c>
      <c r="O307" s="9" t="s">
        <v>949</v>
      </c>
      <c r="P307" s="23"/>
      <c r="Q307" s="23"/>
      <c r="R307" s="9"/>
      <c r="S307" s="9">
        <v>1</v>
      </c>
      <c r="T307" s="9">
        <v>0</v>
      </c>
      <c r="U307" s="9">
        <v>1</v>
      </c>
      <c r="V307" s="11"/>
      <c r="W307" s="11"/>
      <c r="X307" s="47">
        <f t="shared" si="17"/>
        <v>0</v>
      </c>
      <c r="Y307" s="9" t="s">
        <v>954</v>
      </c>
      <c r="Z307" s="9">
        <v>1.99</v>
      </c>
      <c r="AA307" s="45">
        <v>41</v>
      </c>
      <c r="AB307" s="9" t="s">
        <v>12</v>
      </c>
      <c r="AC307" s="39">
        <v>0.3</v>
      </c>
      <c r="AD307" s="38">
        <f t="shared" si="18"/>
        <v>1.3900000000000001</v>
      </c>
      <c r="AE307" s="38">
        <f t="shared" si="19"/>
        <v>0</v>
      </c>
      <c r="AF307" s="38">
        <v>1.3900000000000001</v>
      </c>
      <c r="AG307" s="23"/>
      <c r="AH307" s="23"/>
      <c r="AI307" s="23"/>
      <c r="AJ307" s="23"/>
      <c r="AK307" s="23"/>
      <c r="AL307" s="23"/>
      <c r="AM307" s="23"/>
      <c r="AN307" s="23"/>
      <c r="AO307" s="23"/>
      <c r="AP307" s="38">
        <f t="shared" si="20"/>
        <v>1.3900000000000001</v>
      </c>
      <c r="AQ307" s="54">
        <v>1</v>
      </c>
      <c r="AR307" s="54">
        <v>1.99</v>
      </c>
    </row>
    <row r="308" spans="1:44" s="22" customFormat="1">
      <c r="A308" s="9" t="s">
        <v>140</v>
      </c>
      <c r="B308" s="17">
        <v>33999</v>
      </c>
      <c r="C308" s="9" t="s">
        <v>143</v>
      </c>
      <c r="D308" s="9" t="s">
        <v>159</v>
      </c>
      <c r="E308" s="30">
        <v>41715</v>
      </c>
      <c r="F308" s="9" t="s">
        <v>471</v>
      </c>
      <c r="G308" s="9" t="s">
        <v>485</v>
      </c>
      <c r="H308" s="23"/>
      <c r="I308" s="23"/>
      <c r="J308" s="9" t="s">
        <v>487</v>
      </c>
      <c r="K308" s="9" t="s">
        <v>657</v>
      </c>
      <c r="L308" s="23"/>
      <c r="M308" s="23"/>
      <c r="N308" s="9" t="s">
        <v>826</v>
      </c>
      <c r="O308" s="9" t="s">
        <v>950</v>
      </c>
      <c r="P308" s="23"/>
      <c r="Q308" s="23"/>
      <c r="R308" s="9"/>
      <c r="S308" s="9">
        <v>1</v>
      </c>
      <c r="T308" s="9">
        <v>0</v>
      </c>
      <c r="U308" s="9">
        <v>1</v>
      </c>
      <c r="V308" s="11"/>
      <c r="W308" s="11"/>
      <c r="X308" s="47">
        <f t="shared" si="17"/>
        <v>0</v>
      </c>
      <c r="Y308" s="9" t="s">
        <v>954</v>
      </c>
      <c r="Z308" s="9">
        <v>9.99</v>
      </c>
      <c r="AA308" s="45">
        <v>41</v>
      </c>
      <c r="AB308" s="9" t="s">
        <v>12</v>
      </c>
      <c r="AC308" s="39">
        <v>0.3</v>
      </c>
      <c r="AD308" s="38">
        <f t="shared" si="18"/>
        <v>6.99</v>
      </c>
      <c r="AE308" s="38">
        <f t="shared" si="19"/>
        <v>0</v>
      </c>
      <c r="AF308" s="38">
        <v>6.99</v>
      </c>
      <c r="AG308" s="23"/>
      <c r="AH308" s="23"/>
      <c r="AI308" s="23"/>
      <c r="AJ308" s="23"/>
      <c r="AK308" s="23"/>
      <c r="AL308" s="23"/>
      <c r="AM308" s="23"/>
      <c r="AN308" s="23"/>
      <c r="AO308" s="23"/>
      <c r="AP308" s="38">
        <f t="shared" si="20"/>
        <v>6.99</v>
      </c>
      <c r="AQ308" s="54">
        <v>1</v>
      </c>
      <c r="AR308" s="54">
        <v>9.99</v>
      </c>
    </row>
    <row r="309" spans="1:44" s="22" customFormat="1">
      <c r="A309" s="9" t="s">
        <v>140</v>
      </c>
      <c r="B309" s="17">
        <v>34006</v>
      </c>
      <c r="C309" s="9" t="s">
        <v>143</v>
      </c>
      <c r="D309" s="9" t="s">
        <v>159</v>
      </c>
      <c r="E309" s="30">
        <v>41716</v>
      </c>
      <c r="F309" s="9" t="s">
        <v>472</v>
      </c>
      <c r="G309" s="9" t="s">
        <v>485</v>
      </c>
      <c r="H309" s="23"/>
      <c r="I309" s="23"/>
      <c r="J309" s="9" t="s">
        <v>487</v>
      </c>
      <c r="K309" s="9" t="s">
        <v>658</v>
      </c>
      <c r="L309" s="23"/>
      <c r="M309" s="23"/>
      <c r="N309" s="9" t="s">
        <v>827</v>
      </c>
      <c r="O309" s="9" t="s">
        <v>951</v>
      </c>
      <c r="P309" s="23"/>
      <c r="Q309" s="23"/>
      <c r="R309" s="9"/>
      <c r="S309" s="9">
        <v>1</v>
      </c>
      <c r="T309" s="9">
        <v>0</v>
      </c>
      <c r="U309" s="9">
        <v>1</v>
      </c>
      <c r="V309" s="11"/>
      <c r="W309" s="11"/>
      <c r="X309" s="47">
        <f t="shared" si="17"/>
        <v>0</v>
      </c>
      <c r="Y309" s="9" t="s">
        <v>954</v>
      </c>
      <c r="Z309" s="9">
        <v>0</v>
      </c>
      <c r="AA309" s="45">
        <v>41</v>
      </c>
      <c r="AB309" s="9" t="s">
        <v>12</v>
      </c>
      <c r="AC309" s="39">
        <v>0.3</v>
      </c>
      <c r="AD309" s="38">
        <f t="shared" si="18"/>
        <v>0</v>
      </c>
      <c r="AE309" s="38">
        <f t="shared" si="19"/>
        <v>0</v>
      </c>
      <c r="AF309" s="38">
        <v>0</v>
      </c>
      <c r="AG309" s="23"/>
      <c r="AH309" s="23"/>
      <c r="AI309" s="23"/>
      <c r="AJ309" s="23"/>
      <c r="AK309" s="23"/>
      <c r="AL309" s="23"/>
      <c r="AM309" s="23"/>
      <c r="AN309" s="23"/>
      <c r="AO309" s="23"/>
      <c r="AP309" s="38">
        <f t="shared" si="20"/>
        <v>0</v>
      </c>
      <c r="AQ309" s="54">
        <v>1</v>
      </c>
      <c r="AR309" s="54">
        <v>0</v>
      </c>
    </row>
    <row r="310" spans="1:44" s="22" customFormat="1">
      <c r="A310" s="9" t="s">
        <v>140</v>
      </c>
      <c r="B310" s="17">
        <v>34023</v>
      </c>
      <c r="C310" s="9" t="s">
        <v>141</v>
      </c>
      <c r="D310" s="9" t="s">
        <v>157</v>
      </c>
      <c r="E310" s="30">
        <v>41726</v>
      </c>
      <c r="F310" s="9" t="s">
        <v>473</v>
      </c>
      <c r="G310" s="9" t="s">
        <v>485</v>
      </c>
      <c r="H310" s="23"/>
      <c r="I310" s="23"/>
      <c r="J310" s="9" t="s">
        <v>487</v>
      </c>
      <c r="K310" s="9" t="s">
        <v>517</v>
      </c>
      <c r="L310" s="23"/>
      <c r="M310" s="23"/>
      <c r="N310" s="9" t="s">
        <v>690</v>
      </c>
      <c r="O310" s="9" t="s">
        <v>859</v>
      </c>
      <c r="P310" s="23"/>
      <c r="Q310" s="23"/>
      <c r="R310" s="9"/>
      <c r="S310" s="9">
        <v>1</v>
      </c>
      <c r="T310" s="9">
        <v>0</v>
      </c>
      <c r="U310" s="9">
        <v>1</v>
      </c>
      <c r="V310" s="11"/>
      <c r="W310" s="11"/>
      <c r="X310" s="47">
        <f t="shared" si="17"/>
        <v>0</v>
      </c>
      <c r="Y310" s="9" t="s">
        <v>954</v>
      </c>
      <c r="Z310" s="9">
        <v>0</v>
      </c>
      <c r="AA310" s="45">
        <v>41</v>
      </c>
      <c r="AB310" s="9" t="s">
        <v>12</v>
      </c>
      <c r="AC310" s="39">
        <v>0.3</v>
      </c>
      <c r="AD310" s="38">
        <f t="shared" si="18"/>
        <v>0</v>
      </c>
      <c r="AE310" s="38">
        <f t="shared" si="19"/>
        <v>0</v>
      </c>
      <c r="AF310" s="38">
        <v>0</v>
      </c>
      <c r="AG310" s="23"/>
      <c r="AH310" s="23"/>
      <c r="AI310" s="23"/>
      <c r="AJ310" s="23"/>
      <c r="AK310" s="23"/>
      <c r="AL310" s="23"/>
      <c r="AM310" s="23"/>
      <c r="AN310" s="23"/>
      <c r="AO310" s="23"/>
      <c r="AP310" s="38">
        <f t="shared" si="20"/>
        <v>0</v>
      </c>
      <c r="AQ310" s="54">
        <v>1</v>
      </c>
      <c r="AR310" s="54">
        <v>0</v>
      </c>
    </row>
    <row r="311" spans="1:44" s="22" customFormat="1">
      <c r="A311" s="9" t="s">
        <v>140</v>
      </c>
      <c r="B311" s="17">
        <v>34028</v>
      </c>
      <c r="C311" s="9" t="s">
        <v>141</v>
      </c>
      <c r="D311" s="9" t="s">
        <v>157</v>
      </c>
      <c r="E311" s="30">
        <v>41729</v>
      </c>
      <c r="F311" s="9" t="s">
        <v>474</v>
      </c>
      <c r="G311" s="9" t="s">
        <v>485</v>
      </c>
      <c r="H311" s="23"/>
      <c r="I311" s="23"/>
      <c r="J311" s="9" t="s">
        <v>487</v>
      </c>
      <c r="K311" s="9" t="s">
        <v>491</v>
      </c>
      <c r="L311" s="23"/>
      <c r="M311" s="23"/>
      <c r="N311" s="9" t="s">
        <v>664</v>
      </c>
      <c r="O311" s="9" t="s">
        <v>833</v>
      </c>
      <c r="P311" s="23"/>
      <c r="Q311" s="23"/>
      <c r="R311" s="9"/>
      <c r="S311" s="9">
        <v>1</v>
      </c>
      <c r="T311" s="9">
        <v>0</v>
      </c>
      <c r="U311" s="9">
        <v>1</v>
      </c>
      <c r="V311" s="11"/>
      <c r="W311" s="11"/>
      <c r="X311" s="47">
        <f t="shared" si="17"/>
        <v>0</v>
      </c>
      <c r="Y311" s="9" t="s">
        <v>954</v>
      </c>
      <c r="Z311" s="9">
        <v>0</v>
      </c>
      <c r="AA311" s="45">
        <v>41</v>
      </c>
      <c r="AB311" s="9" t="s">
        <v>12</v>
      </c>
      <c r="AC311" s="39">
        <v>0.3</v>
      </c>
      <c r="AD311" s="38">
        <f t="shared" si="18"/>
        <v>0</v>
      </c>
      <c r="AE311" s="38">
        <f t="shared" si="19"/>
        <v>0</v>
      </c>
      <c r="AF311" s="38">
        <v>0</v>
      </c>
      <c r="AG311" s="23"/>
      <c r="AH311" s="23"/>
      <c r="AI311" s="23"/>
      <c r="AJ311" s="23"/>
      <c r="AK311" s="23"/>
      <c r="AL311" s="23"/>
      <c r="AM311" s="23"/>
      <c r="AN311" s="23"/>
      <c r="AO311" s="23"/>
      <c r="AP311" s="38">
        <f t="shared" si="20"/>
        <v>0</v>
      </c>
      <c r="AQ311" s="54">
        <v>1</v>
      </c>
      <c r="AR311" s="54">
        <v>0</v>
      </c>
    </row>
    <row r="312" spans="1:44" s="22" customFormat="1">
      <c r="A312" s="9" t="s">
        <v>140</v>
      </c>
      <c r="B312" s="17">
        <v>34029</v>
      </c>
      <c r="C312" s="9" t="s">
        <v>141</v>
      </c>
      <c r="D312" s="9" t="s">
        <v>157</v>
      </c>
      <c r="E312" s="30">
        <v>41729</v>
      </c>
      <c r="F312" s="9" t="s">
        <v>475</v>
      </c>
      <c r="G312" s="9" t="s">
        <v>485</v>
      </c>
      <c r="H312" s="23"/>
      <c r="I312" s="23"/>
      <c r="J312" s="9" t="s">
        <v>487</v>
      </c>
      <c r="K312" s="9" t="s">
        <v>497</v>
      </c>
      <c r="L312" s="23"/>
      <c r="M312" s="23"/>
      <c r="N312" s="9" t="s">
        <v>670</v>
      </c>
      <c r="O312" s="9" t="s">
        <v>839</v>
      </c>
      <c r="P312" s="23"/>
      <c r="Q312" s="23"/>
      <c r="R312" s="9"/>
      <c r="S312" s="9">
        <v>1</v>
      </c>
      <c r="T312" s="9">
        <v>0</v>
      </c>
      <c r="U312" s="9">
        <v>1</v>
      </c>
      <c r="V312" s="11"/>
      <c r="W312" s="11"/>
      <c r="X312" s="47">
        <f t="shared" si="17"/>
        <v>0</v>
      </c>
      <c r="Y312" s="9" t="s">
        <v>954</v>
      </c>
      <c r="Z312" s="9">
        <v>0</v>
      </c>
      <c r="AA312" s="45">
        <v>41</v>
      </c>
      <c r="AB312" s="9" t="s">
        <v>12</v>
      </c>
      <c r="AC312" s="39">
        <v>0.3</v>
      </c>
      <c r="AD312" s="38">
        <f t="shared" si="18"/>
        <v>0</v>
      </c>
      <c r="AE312" s="38">
        <f t="shared" si="19"/>
        <v>0</v>
      </c>
      <c r="AF312" s="38">
        <v>0</v>
      </c>
      <c r="AG312" s="23"/>
      <c r="AH312" s="23"/>
      <c r="AI312" s="23"/>
      <c r="AJ312" s="23"/>
      <c r="AK312" s="23"/>
      <c r="AL312" s="23"/>
      <c r="AM312" s="23"/>
      <c r="AN312" s="23"/>
      <c r="AO312" s="23"/>
      <c r="AP312" s="38">
        <f t="shared" si="20"/>
        <v>0</v>
      </c>
      <c r="AQ312" s="54">
        <v>1</v>
      </c>
      <c r="AR312" s="54">
        <v>0</v>
      </c>
    </row>
    <row r="313" spans="1:44" s="22" customFormat="1">
      <c r="A313" s="9" t="s">
        <v>140</v>
      </c>
      <c r="B313" s="17">
        <v>34223</v>
      </c>
      <c r="C313" s="9" t="s">
        <v>143</v>
      </c>
      <c r="D313" s="9" t="s">
        <v>159</v>
      </c>
      <c r="E313" s="30">
        <v>41729</v>
      </c>
      <c r="F313" s="9" t="s">
        <v>476</v>
      </c>
      <c r="G313" s="9" t="s">
        <v>485</v>
      </c>
      <c r="H313" s="23"/>
      <c r="I313" s="23"/>
      <c r="J313" s="9" t="s">
        <v>487</v>
      </c>
      <c r="K313" s="9" t="s">
        <v>659</v>
      </c>
      <c r="L313" s="23"/>
      <c r="M313" s="23"/>
      <c r="N313" s="9" t="s">
        <v>828</v>
      </c>
      <c r="O313" s="9" t="s">
        <v>952</v>
      </c>
      <c r="P313" s="23"/>
      <c r="Q313" s="23"/>
      <c r="R313" s="9"/>
      <c r="S313" s="9">
        <v>1</v>
      </c>
      <c r="T313" s="9">
        <v>0</v>
      </c>
      <c r="U313" s="9">
        <v>1</v>
      </c>
      <c r="V313" s="11"/>
      <c r="W313" s="11"/>
      <c r="X313" s="47">
        <f t="shared" si="17"/>
        <v>0</v>
      </c>
      <c r="Y313" s="9" t="s">
        <v>954</v>
      </c>
      <c r="Z313" s="9">
        <v>0</v>
      </c>
      <c r="AA313" s="45">
        <v>41</v>
      </c>
      <c r="AB313" s="9" t="s">
        <v>12</v>
      </c>
      <c r="AC313" s="39">
        <v>0.3</v>
      </c>
      <c r="AD313" s="38">
        <f t="shared" si="18"/>
        <v>0</v>
      </c>
      <c r="AE313" s="38">
        <f t="shared" si="19"/>
        <v>0</v>
      </c>
      <c r="AF313" s="38">
        <v>0</v>
      </c>
      <c r="AG313" s="23"/>
      <c r="AH313" s="23"/>
      <c r="AI313" s="23"/>
      <c r="AJ313" s="23"/>
      <c r="AK313" s="23"/>
      <c r="AL313" s="23"/>
      <c r="AM313" s="23"/>
      <c r="AN313" s="23"/>
      <c r="AO313" s="23"/>
      <c r="AP313" s="38">
        <f t="shared" si="20"/>
        <v>0</v>
      </c>
      <c r="AQ313" s="54">
        <v>1</v>
      </c>
      <c r="AR313" s="54">
        <v>0</v>
      </c>
    </row>
    <row r="314" spans="1:44" s="22" customFormat="1">
      <c r="A314" s="9" t="s">
        <v>140</v>
      </c>
      <c r="B314" s="17">
        <v>34233</v>
      </c>
      <c r="C314" s="9" t="s">
        <v>141</v>
      </c>
      <c r="D314" s="9" t="s">
        <v>157</v>
      </c>
      <c r="E314" s="30">
        <v>41729</v>
      </c>
      <c r="F314" s="9" t="s">
        <v>477</v>
      </c>
      <c r="G314" s="9" t="s">
        <v>485</v>
      </c>
      <c r="H314" s="23"/>
      <c r="I314" s="23"/>
      <c r="J314" s="9" t="s">
        <v>487</v>
      </c>
      <c r="K314" s="9" t="s">
        <v>497</v>
      </c>
      <c r="L314" s="23"/>
      <c r="M314" s="23"/>
      <c r="N314" s="9" t="s">
        <v>670</v>
      </c>
      <c r="O314" s="9" t="s">
        <v>839</v>
      </c>
      <c r="P314" s="23"/>
      <c r="Q314" s="23"/>
      <c r="R314" s="9"/>
      <c r="S314" s="9">
        <v>1</v>
      </c>
      <c r="T314" s="9">
        <v>0</v>
      </c>
      <c r="U314" s="9">
        <v>1</v>
      </c>
      <c r="V314" s="11"/>
      <c r="W314" s="11"/>
      <c r="X314" s="47">
        <f t="shared" si="17"/>
        <v>0</v>
      </c>
      <c r="Y314" s="9" t="s">
        <v>954</v>
      </c>
      <c r="Z314" s="9">
        <v>0</v>
      </c>
      <c r="AA314" s="45">
        <v>41</v>
      </c>
      <c r="AB314" s="9" t="s">
        <v>12</v>
      </c>
      <c r="AC314" s="39">
        <v>0.3</v>
      </c>
      <c r="AD314" s="38">
        <f t="shared" si="18"/>
        <v>0</v>
      </c>
      <c r="AE314" s="38">
        <f t="shared" si="19"/>
        <v>0</v>
      </c>
      <c r="AF314" s="38">
        <v>0</v>
      </c>
      <c r="AG314" s="23"/>
      <c r="AH314" s="23"/>
      <c r="AI314" s="23"/>
      <c r="AJ314" s="23"/>
      <c r="AK314" s="23"/>
      <c r="AL314" s="23"/>
      <c r="AM314" s="23"/>
      <c r="AN314" s="23"/>
      <c r="AO314" s="23"/>
      <c r="AP314" s="38">
        <f t="shared" si="20"/>
        <v>0</v>
      </c>
      <c r="AQ314" s="54">
        <v>1</v>
      </c>
      <c r="AR314" s="54">
        <v>0</v>
      </c>
    </row>
    <row r="315" spans="1:44" s="22" customFormat="1">
      <c r="A315" s="9" t="s">
        <v>140</v>
      </c>
      <c r="B315" s="17">
        <v>34245</v>
      </c>
      <c r="C315" s="9" t="s">
        <v>143</v>
      </c>
      <c r="D315" s="9" t="s">
        <v>159</v>
      </c>
      <c r="E315" s="30">
        <v>41702</v>
      </c>
      <c r="F315" s="9" t="s">
        <v>478</v>
      </c>
      <c r="G315" s="9" t="s">
        <v>485</v>
      </c>
      <c r="H315" s="23"/>
      <c r="I315" s="23"/>
      <c r="J315" s="9" t="s">
        <v>487</v>
      </c>
      <c r="K315" s="9" t="s">
        <v>607</v>
      </c>
      <c r="L315" s="23"/>
      <c r="M315" s="23"/>
      <c r="N315" s="9" t="s">
        <v>778</v>
      </c>
      <c r="O315" s="9" t="s">
        <v>903</v>
      </c>
      <c r="P315" s="23"/>
      <c r="Q315" s="23"/>
      <c r="R315" s="9"/>
      <c r="S315" s="9">
        <v>1</v>
      </c>
      <c r="T315" s="9">
        <v>0</v>
      </c>
      <c r="U315" s="9">
        <v>1</v>
      </c>
      <c r="V315" s="11"/>
      <c r="W315" s="11"/>
      <c r="X315" s="47">
        <f t="shared" si="17"/>
        <v>0</v>
      </c>
      <c r="Y315" s="9" t="s">
        <v>954</v>
      </c>
      <c r="Z315" s="9">
        <v>7.71</v>
      </c>
      <c r="AA315" s="45">
        <v>41</v>
      </c>
      <c r="AB315" s="9" t="s">
        <v>12</v>
      </c>
      <c r="AC315" s="39">
        <v>0.3</v>
      </c>
      <c r="AD315" s="38">
        <f t="shared" si="18"/>
        <v>5.59</v>
      </c>
      <c r="AE315" s="38">
        <f t="shared" si="19"/>
        <v>0</v>
      </c>
      <c r="AF315" s="38">
        <v>5.59</v>
      </c>
      <c r="AG315" s="23"/>
      <c r="AH315" s="23"/>
      <c r="AI315" s="23"/>
      <c r="AJ315" s="23"/>
      <c r="AK315" s="23"/>
      <c r="AL315" s="23"/>
      <c r="AM315" s="23"/>
      <c r="AN315" s="23"/>
      <c r="AO315" s="23"/>
      <c r="AP315" s="38">
        <f t="shared" si="20"/>
        <v>5.59</v>
      </c>
      <c r="AQ315" s="54">
        <v>1</v>
      </c>
      <c r="AR315" s="54">
        <v>7.99</v>
      </c>
    </row>
    <row r="316" spans="1:44" s="22" customFormat="1">
      <c r="A316" s="9" t="s">
        <v>140</v>
      </c>
      <c r="B316" s="17">
        <v>34493</v>
      </c>
      <c r="C316" s="9" t="s">
        <v>143</v>
      </c>
      <c r="D316" s="9" t="s">
        <v>159</v>
      </c>
      <c r="E316" s="30">
        <v>41716</v>
      </c>
      <c r="F316" s="9" t="s">
        <v>479</v>
      </c>
      <c r="G316" s="9" t="s">
        <v>485</v>
      </c>
      <c r="H316" s="23"/>
      <c r="I316" s="23"/>
      <c r="J316" s="9" t="s">
        <v>487</v>
      </c>
      <c r="K316" s="9" t="s">
        <v>660</v>
      </c>
      <c r="L316" s="23"/>
      <c r="M316" s="23"/>
      <c r="N316" s="9" t="s">
        <v>829</v>
      </c>
      <c r="O316" s="9" t="s">
        <v>953</v>
      </c>
      <c r="P316" s="23"/>
      <c r="Q316" s="23"/>
      <c r="R316" s="9"/>
      <c r="S316" s="9">
        <v>1</v>
      </c>
      <c r="T316" s="9">
        <v>0</v>
      </c>
      <c r="U316" s="9">
        <v>1</v>
      </c>
      <c r="V316" s="11"/>
      <c r="W316" s="11"/>
      <c r="X316" s="47">
        <f t="shared" si="17"/>
        <v>0</v>
      </c>
      <c r="Y316" s="9" t="s">
        <v>954</v>
      </c>
      <c r="Z316" s="9">
        <v>0</v>
      </c>
      <c r="AA316" s="45">
        <v>41</v>
      </c>
      <c r="AB316" s="9" t="s">
        <v>12</v>
      </c>
      <c r="AC316" s="39">
        <v>0.3</v>
      </c>
      <c r="AD316" s="38">
        <f t="shared" si="18"/>
        <v>0</v>
      </c>
      <c r="AE316" s="38">
        <f t="shared" si="19"/>
        <v>0</v>
      </c>
      <c r="AF316" s="38">
        <v>0</v>
      </c>
      <c r="AG316" s="23"/>
      <c r="AH316" s="23"/>
      <c r="AI316" s="23"/>
      <c r="AJ316" s="23"/>
      <c r="AK316" s="23"/>
      <c r="AL316" s="23"/>
      <c r="AM316" s="23"/>
      <c r="AN316" s="23"/>
      <c r="AO316" s="23"/>
      <c r="AP316" s="38">
        <f t="shared" si="20"/>
        <v>0</v>
      </c>
      <c r="AQ316" s="54">
        <v>1</v>
      </c>
      <c r="AR316" s="54">
        <v>0</v>
      </c>
    </row>
    <row r="317" spans="1:44" s="22" customFormat="1">
      <c r="A317" s="9" t="s">
        <v>140</v>
      </c>
      <c r="B317" s="17">
        <v>34563</v>
      </c>
      <c r="C317" s="9" t="s">
        <v>143</v>
      </c>
      <c r="D317" s="9" t="s">
        <v>159</v>
      </c>
      <c r="E317" s="30">
        <v>41729</v>
      </c>
      <c r="F317" s="9" t="s">
        <v>480</v>
      </c>
      <c r="G317" s="9" t="s">
        <v>485</v>
      </c>
      <c r="H317" s="23"/>
      <c r="I317" s="23"/>
      <c r="J317" s="9" t="s">
        <v>487</v>
      </c>
      <c r="K317" s="9" t="s">
        <v>490</v>
      </c>
      <c r="L317" s="23"/>
      <c r="M317" s="23"/>
      <c r="N317" s="9" t="s">
        <v>663</v>
      </c>
      <c r="O317" s="9" t="s">
        <v>832</v>
      </c>
      <c r="P317" s="23"/>
      <c r="Q317" s="23"/>
      <c r="R317" s="9"/>
      <c r="S317" s="9">
        <v>1</v>
      </c>
      <c r="T317" s="9">
        <v>0</v>
      </c>
      <c r="U317" s="9">
        <v>1</v>
      </c>
      <c r="V317" s="11"/>
      <c r="W317" s="11"/>
      <c r="X317" s="47">
        <f t="shared" si="17"/>
        <v>0</v>
      </c>
      <c r="Y317" s="9" t="s">
        <v>954</v>
      </c>
      <c r="Z317" s="9">
        <v>0</v>
      </c>
      <c r="AA317" s="45">
        <v>41</v>
      </c>
      <c r="AB317" s="9" t="s">
        <v>12</v>
      </c>
      <c r="AC317" s="39">
        <v>0.3</v>
      </c>
      <c r="AD317" s="38">
        <f t="shared" si="18"/>
        <v>0</v>
      </c>
      <c r="AE317" s="38">
        <f t="shared" si="19"/>
        <v>0</v>
      </c>
      <c r="AF317" s="38">
        <v>0</v>
      </c>
      <c r="AG317" s="23"/>
      <c r="AH317" s="23"/>
      <c r="AI317" s="23"/>
      <c r="AJ317" s="23"/>
      <c r="AK317" s="23"/>
      <c r="AL317" s="23"/>
      <c r="AM317" s="23"/>
      <c r="AN317" s="23"/>
      <c r="AO317" s="23"/>
      <c r="AP317" s="38">
        <f t="shared" si="20"/>
        <v>0</v>
      </c>
      <c r="AQ317" s="54">
        <v>1</v>
      </c>
      <c r="AR317" s="54">
        <v>0</v>
      </c>
    </row>
    <row r="318" spans="1:44" s="22" customFormat="1">
      <c r="A318" s="9" t="s">
        <v>140</v>
      </c>
      <c r="B318" s="17">
        <v>34574</v>
      </c>
      <c r="C318" s="9" t="s">
        <v>150</v>
      </c>
      <c r="D318" s="9" t="s">
        <v>164</v>
      </c>
      <c r="E318" s="30">
        <v>41718</v>
      </c>
      <c r="F318" s="9" t="s">
        <v>481</v>
      </c>
      <c r="G318" s="9" t="s">
        <v>485</v>
      </c>
      <c r="H318" s="23"/>
      <c r="I318" s="23"/>
      <c r="J318" s="9" t="s">
        <v>487</v>
      </c>
      <c r="K318" s="9" t="s">
        <v>578</v>
      </c>
      <c r="L318" s="23"/>
      <c r="M318" s="23"/>
      <c r="N318" s="9" t="s">
        <v>750</v>
      </c>
      <c r="O318" s="9" t="s">
        <v>859</v>
      </c>
      <c r="P318" s="23"/>
      <c r="Q318" s="23"/>
      <c r="R318" s="9"/>
      <c r="S318" s="9">
        <v>1</v>
      </c>
      <c r="T318" s="9">
        <v>0</v>
      </c>
      <c r="U318" s="9">
        <v>1</v>
      </c>
      <c r="V318" s="11"/>
      <c r="W318" s="11"/>
      <c r="X318" s="47">
        <f t="shared" si="17"/>
        <v>0</v>
      </c>
      <c r="Y318" s="9" t="s">
        <v>954</v>
      </c>
      <c r="Z318" s="9">
        <v>0</v>
      </c>
      <c r="AA318" s="45">
        <v>41</v>
      </c>
      <c r="AB318" s="9" t="s">
        <v>12</v>
      </c>
      <c r="AC318" s="39">
        <v>0.3</v>
      </c>
      <c r="AD318" s="38">
        <f t="shared" si="18"/>
        <v>0</v>
      </c>
      <c r="AE318" s="38">
        <f t="shared" si="19"/>
        <v>0</v>
      </c>
      <c r="AF318" s="38">
        <v>0</v>
      </c>
      <c r="AG318" s="23"/>
      <c r="AH318" s="23"/>
      <c r="AI318" s="23"/>
      <c r="AJ318" s="23"/>
      <c r="AK318" s="23"/>
      <c r="AL318" s="23"/>
      <c r="AM318" s="23"/>
      <c r="AN318" s="23"/>
      <c r="AO318" s="23"/>
      <c r="AP318" s="38">
        <f t="shared" si="20"/>
        <v>0</v>
      </c>
      <c r="AQ318" s="54">
        <v>1</v>
      </c>
      <c r="AR318" s="54">
        <v>0</v>
      </c>
    </row>
    <row r="319" spans="1:44" s="22" customFormat="1">
      <c r="A319" s="9" t="s">
        <v>140</v>
      </c>
      <c r="B319" s="17">
        <v>34805</v>
      </c>
      <c r="C319" s="9" t="s">
        <v>148</v>
      </c>
      <c r="D319" s="9" t="s">
        <v>162</v>
      </c>
      <c r="E319" s="30">
        <v>41704</v>
      </c>
      <c r="F319" s="9" t="s">
        <v>482</v>
      </c>
      <c r="G319" s="9" t="s">
        <v>485</v>
      </c>
      <c r="H319" s="23"/>
      <c r="I319" s="23"/>
      <c r="J319" s="9" t="s">
        <v>487</v>
      </c>
      <c r="K319" s="9" t="s">
        <v>600</v>
      </c>
      <c r="L319" s="23"/>
      <c r="M319" s="23"/>
      <c r="N319" s="9" t="s">
        <v>771</v>
      </c>
      <c r="O319" s="9" t="s">
        <v>914</v>
      </c>
      <c r="P319" s="23"/>
      <c r="Q319" s="23"/>
      <c r="R319" s="9"/>
      <c r="S319" s="9">
        <v>1</v>
      </c>
      <c r="T319" s="9">
        <v>0</v>
      </c>
      <c r="U319" s="9">
        <v>1</v>
      </c>
      <c r="V319" s="11"/>
      <c r="W319" s="11"/>
      <c r="X319" s="47">
        <f t="shared" si="17"/>
        <v>0</v>
      </c>
      <c r="Y319" s="9" t="s">
        <v>954</v>
      </c>
      <c r="Z319" s="9">
        <v>0</v>
      </c>
      <c r="AA319" s="45">
        <v>41</v>
      </c>
      <c r="AB319" s="9" t="s">
        <v>12</v>
      </c>
      <c r="AC319" s="39">
        <v>0.3</v>
      </c>
      <c r="AD319" s="38">
        <f t="shared" si="18"/>
        <v>0</v>
      </c>
      <c r="AE319" s="38">
        <f t="shared" si="19"/>
        <v>0</v>
      </c>
      <c r="AF319" s="38">
        <v>0</v>
      </c>
      <c r="AG319" s="23"/>
      <c r="AH319" s="23"/>
      <c r="AI319" s="23"/>
      <c r="AJ319" s="23"/>
      <c r="AK319" s="23"/>
      <c r="AL319" s="23"/>
      <c r="AM319" s="23"/>
      <c r="AN319" s="23"/>
      <c r="AO319" s="23"/>
      <c r="AP319" s="38">
        <f t="shared" si="20"/>
        <v>0</v>
      </c>
      <c r="AQ319" s="54">
        <v>1</v>
      </c>
      <c r="AR319" s="54">
        <v>0</v>
      </c>
    </row>
    <row r="320" spans="1:44" s="22" customFormat="1">
      <c r="A320" s="9" t="s">
        <v>140</v>
      </c>
      <c r="B320" s="17">
        <v>34808</v>
      </c>
      <c r="C320" s="9" t="s">
        <v>149</v>
      </c>
      <c r="D320" s="9" t="s">
        <v>163</v>
      </c>
      <c r="E320" s="30">
        <v>41705</v>
      </c>
      <c r="F320" s="9" t="s">
        <v>483</v>
      </c>
      <c r="G320" s="9" t="s">
        <v>485</v>
      </c>
      <c r="H320" s="23"/>
      <c r="I320" s="23"/>
      <c r="J320" s="9" t="s">
        <v>487</v>
      </c>
      <c r="K320" s="9" t="s">
        <v>553</v>
      </c>
      <c r="L320" s="23"/>
      <c r="M320" s="23"/>
      <c r="N320" s="9" t="s">
        <v>726</v>
      </c>
      <c r="O320" s="9" t="s">
        <v>859</v>
      </c>
      <c r="P320" s="23"/>
      <c r="Q320" s="23"/>
      <c r="R320" s="9"/>
      <c r="S320" s="9">
        <v>1</v>
      </c>
      <c r="T320" s="9">
        <v>0</v>
      </c>
      <c r="U320" s="9">
        <v>1</v>
      </c>
      <c r="V320" s="11"/>
      <c r="W320" s="11"/>
      <c r="X320" s="47">
        <f t="shared" si="17"/>
        <v>0</v>
      </c>
      <c r="Y320" s="9" t="s">
        <v>954</v>
      </c>
      <c r="Z320" s="9">
        <v>0</v>
      </c>
      <c r="AA320" s="45">
        <v>41</v>
      </c>
      <c r="AB320" s="9" t="s">
        <v>12</v>
      </c>
      <c r="AC320" s="39">
        <v>0.3</v>
      </c>
      <c r="AD320" s="38">
        <f t="shared" si="18"/>
        <v>0</v>
      </c>
      <c r="AE320" s="38">
        <f t="shared" si="19"/>
        <v>0</v>
      </c>
      <c r="AF320" s="38">
        <v>0</v>
      </c>
      <c r="AG320" s="23"/>
      <c r="AH320" s="23"/>
      <c r="AI320" s="23"/>
      <c r="AJ320" s="23"/>
      <c r="AK320" s="23"/>
      <c r="AL320" s="23"/>
      <c r="AM320" s="23"/>
      <c r="AN320" s="23"/>
      <c r="AO320" s="23"/>
      <c r="AP320" s="38">
        <f t="shared" si="20"/>
        <v>0</v>
      </c>
      <c r="AQ320" s="54">
        <v>1</v>
      </c>
      <c r="AR320" s="54">
        <v>0</v>
      </c>
    </row>
    <row r="321" spans="1:44" s="22" customFormat="1">
      <c r="A321" s="9" t="s">
        <v>140</v>
      </c>
      <c r="B321" s="17">
        <v>34851</v>
      </c>
      <c r="C321" s="9" t="s">
        <v>148</v>
      </c>
      <c r="D321" s="9" t="s">
        <v>162</v>
      </c>
      <c r="E321" s="30">
        <v>41716</v>
      </c>
      <c r="F321" s="9" t="s">
        <v>484</v>
      </c>
      <c r="G321" s="9" t="s">
        <v>485</v>
      </c>
      <c r="H321" s="23"/>
      <c r="I321" s="23"/>
      <c r="J321" s="9" t="s">
        <v>487</v>
      </c>
      <c r="K321" s="9" t="s">
        <v>543</v>
      </c>
      <c r="L321" s="23"/>
      <c r="M321" s="23"/>
      <c r="N321" s="9" t="s">
        <v>716</v>
      </c>
      <c r="O321" s="9" t="s">
        <v>881</v>
      </c>
      <c r="P321" s="23"/>
      <c r="Q321" s="23"/>
      <c r="R321" s="9"/>
      <c r="S321" s="9">
        <v>1</v>
      </c>
      <c r="T321" s="9">
        <v>0</v>
      </c>
      <c r="U321" s="9">
        <v>1</v>
      </c>
      <c r="V321" s="11"/>
      <c r="W321" s="11"/>
      <c r="X321" s="47">
        <f t="shared" si="17"/>
        <v>0</v>
      </c>
      <c r="Y321" s="9" t="s">
        <v>954</v>
      </c>
      <c r="Z321" s="9">
        <v>0</v>
      </c>
      <c r="AA321" s="45">
        <v>41</v>
      </c>
      <c r="AB321" s="9" t="s">
        <v>12</v>
      </c>
      <c r="AC321" s="39">
        <v>0.3</v>
      </c>
      <c r="AD321" s="38">
        <f t="shared" si="18"/>
        <v>0</v>
      </c>
      <c r="AE321" s="38">
        <f t="shared" si="19"/>
        <v>0</v>
      </c>
      <c r="AF321" s="38">
        <v>0</v>
      </c>
      <c r="AG321" s="23"/>
      <c r="AH321" s="23"/>
      <c r="AI321" s="23"/>
      <c r="AJ321" s="23"/>
      <c r="AK321" s="23"/>
      <c r="AL321" s="23"/>
      <c r="AM321" s="23"/>
      <c r="AN321" s="23"/>
      <c r="AO321" s="23"/>
      <c r="AP321" s="38">
        <f t="shared" si="20"/>
        <v>0</v>
      </c>
      <c r="AQ321" s="54">
        <v>1</v>
      </c>
      <c r="AR321" s="54">
        <v>0</v>
      </c>
    </row>
    <row r="322" spans="1:44" s="28" customFormat="1" ht="13.5" thickBot="1">
      <c r="A322" s="7"/>
      <c r="B322" s="40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14">
        <f>SUBTOTAL(9,S7:S321)</f>
        <v>315</v>
      </c>
      <c r="T322" s="14">
        <f>SUBTOTAL(9,T7:T321)</f>
        <v>0</v>
      </c>
      <c r="U322" s="14">
        <f>SUBTOTAL(9,U7:U321)</f>
        <v>315</v>
      </c>
      <c r="V322" s="7"/>
      <c r="W322" s="7"/>
      <c r="X322" s="7"/>
      <c r="Y322" s="7"/>
      <c r="Z322" s="41"/>
      <c r="AA322" s="7"/>
      <c r="AB322" s="7"/>
      <c r="AC322" s="7"/>
      <c r="AD322" s="41">
        <f>SUBTOTAL(9,AD7:AD321)</f>
        <v>821.52000000000078</v>
      </c>
      <c r="AE322" s="41">
        <f>SUBTOTAL(9,AE7:AE321)</f>
        <v>0</v>
      </c>
      <c r="AF322" s="41">
        <f>SUBTOTAL(9,AF7:AF321)</f>
        <v>821.52000000000078</v>
      </c>
      <c r="AG322" s="7"/>
      <c r="AH322" s="7"/>
      <c r="AI322" s="7"/>
      <c r="AJ322" s="7"/>
      <c r="AK322" s="7"/>
      <c r="AL322" s="7"/>
      <c r="AM322" s="7"/>
      <c r="AN322" s="7"/>
      <c r="AO322" s="7"/>
      <c r="AP322" s="41">
        <f>SUBTOTAL(9,AP7:AP321)</f>
        <v>821.52000000000078</v>
      </c>
      <c r="AQ322" s="55"/>
      <c r="AR322" s="55"/>
    </row>
    <row r="323" spans="1:44" ht="13.5" thickTop="1"/>
  </sheetData>
  <autoFilter ref="A6:AR321"/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P323"/>
  <sheetViews>
    <sheetView workbookViewId="0">
      <pane ySplit="6" topLeftCell="A7" activePane="bottomLeft" state="frozen"/>
      <selection pane="bottomLeft" activeCell="A7" sqref="A7"/>
    </sheetView>
  </sheetViews>
  <sheetFormatPr defaultRowHeight="12.75"/>
  <cols>
    <col min="1" max="1" width="19" style="3" customWidth="1"/>
    <col min="2" max="2" width="9.28515625" style="3" customWidth="1"/>
    <col min="3" max="3" width="8.28515625" style="3" customWidth="1"/>
    <col min="4" max="4" width="10" style="3" customWidth="1"/>
    <col min="5" max="5" width="13.28515625" style="3" customWidth="1"/>
    <col min="6" max="6" width="18.5703125" style="3" bestFit="1" customWidth="1"/>
    <col min="7" max="7" width="10.7109375" style="3" bestFit="1" customWidth="1"/>
    <col min="8" max="8" width="11" style="3" bestFit="1" customWidth="1"/>
    <col min="9" max="9" width="9.140625" style="3"/>
    <col min="10" max="10" width="9" style="3" bestFit="1" customWidth="1"/>
    <col min="11" max="11" width="9.7109375" style="3" customWidth="1"/>
    <col min="12" max="12" width="19.42578125" style="3" bestFit="1" customWidth="1"/>
    <col min="13" max="13" width="18.5703125" style="3" bestFit="1" customWidth="1"/>
    <col min="14" max="14" width="6.140625" style="3" customWidth="1"/>
    <col min="15" max="15" width="11" style="3" bestFit="1" customWidth="1"/>
    <col min="16" max="16" width="8" style="3" customWidth="1"/>
    <col min="17" max="17" width="7.140625" style="3" customWidth="1"/>
    <col min="18" max="18" width="8.28515625" style="3" customWidth="1"/>
    <col min="19" max="20" width="6.5703125" style="3" bestFit="1" customWidth="1"/>
    <col min="21" max="21" width="10.140625" style="3" customWidth="1"/>
    <col min="22" max="22" width="9" style="3" bestFit="1" customWidth="1"/>
    <col min="23" max="23" width="8.85546875" style="3" customWidth="1"/>
    <col min="24" max="24" width="9.7109375" style="3" customWidth="1"/>
    <col min="25" max="25" width="9.140625" style="3"/>
    <col min="26" max="26" width="14.140625" style="3" bestFit="1" customWidth="1"/>
    <col min="27" max="28" width="9.140625" style="3"/>
    <col min="29" max="29" width="32.42578125" style="3" bestFit="1" customWidth="1"/>
    <col min="30" max="30" width="23.7109375" style="3" bestFit="1" customWidth="1"/>
    <col min="31" max="31" width="7.5703125" style="3" customWidth="1"/>
    <col min="32" max="32" width="9.28515625" style="3" customWidth="1"/>
    <col min="33" max="33" width="8.85546875" style="3" customWidth="1"/>
    <col min="34" max="34" width="7.85546875" style="3" bestFit="1" customWidth="1"/>
    <col min="35" max="35" width="12.28515625" style="3" customWidth="1"/>
    <col min="36" max="36" width="8.42578125" style="3" bestFit="1" customWidth="1"/>
    <col min="37" max="37" width="7.7109375" style="3" bestFit="1" customWidth="1"/>
    <col min="38" max="38" width="8.7109375" style="3" bestFit="1" customWidth="1"/>
    <col min="39" max="39" width="8.28515625" style="3" customWidth="1"/>
    <col min="40" max="40" width="9.7109375" style="3" bestFit="1" customWidth="1"/>
    <col min="41" max="41" width="8.28515625" style="3" bestFit="1" customWidth="1"/>
    <col min="42" max="43" width="9.7109375" style="3" bestFit="1" customWidth="1"/>
    <col min="44" max="44" width="8.7109375" style="15" bestFit="1" customWidth="1"/>
    <col min="45" max="45" width="8.5703125" style="3" bestFit="1" customWidth="1"/>
    <col min="46" max="46" width="9.7109375" style="3" bestFit="1" customWidth="1"/>
    <col min="47" max="47" width="9.5703125" style="15" customWidth="1"/>
    <col min="48" max="48" width="8.5703125" style="3" bestFit="1" customWidth="1"/>
    <col min="49" max="49" width="9.7109375" style="3" bestFit="1" customWidth="1"/>
    <col min="50" max="50" width="8.7109375" style="15" bestFit="1" customWidth="1"/>
    <col min="51" max="51" width="8.5703125" style="3" bestFit="1" customWidth="1"/>
    <col min="52" max="53" width="8.7109375" style="3" bestFit="1" customWidth="1"/>
    <col min="54" max="54" width="9" style="3" bestFit="1" customWidth="1"/>
    <col min="55" max="55" width="8.5703125" style="3" bestFit="1" customWidth="1"/>
    <col min="56" max="57" width="8.7109375" style="3" bestFit="1" customWidth="1"/>
    <col min="58" max="58" width="9" style="3" bestFit="1" customWidth="1"/>
    <col min="59" max="59" width="8.5703125" style="3" bestFit="1" customWidth="1"/>
    <col min="60" max="61" width="8.7109375" style="3" bestFit="1" customWidth="1"/>
    <col min="62" max="62" width="9" style="3" bestFit="1" customWidth="1"/>
    <col min="63" max="63" width="8.5703125" style="3" bestFit="1" customWidth="1"/>
    <col min="64" max="65" width="8.7109375" style="3" bestFit="1" customWidth="1"/>
    <col min="66" max="66" width="9.85546875" style="3" customWidth="1"/>
    <col min="67" max="67" width="12.140625" style="3" customWidth="1"/>
    <col min="68" max="16384" width="9.140625" style="3"/>
  </cols>
  <sheetData>
    <row r="1" spans="1:68" s="28" customFormat="1" ht="51.75" thickBot="1">
      <c r="A1" s="25" t="s">
        <v>0</v>
      </c>
      <c r="B1" s="26" t="s">
        <v>1</v>
      </c>
      <c r="C1" s="26" t="s">
        <v>2</v>
      </c>
      <c r="D1" s="26" t="s">
        <v>5</v>
      </c>
      <c r="E1" s="26" t="s">
        <v>6</v>
      </c>
      <c r="F1" s="26" t="s">
        <v>7</v>
      </c>
      <c r="G1" s="27" t="s">
        <v>4</v>
      </c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AR1" s="32"/>
      <c r="AU1" s="32"/>
      <c r="AX1" s="32"/>
    </row>
    <row r="2" spans="1:68" s="1" customFormat="1">
      <c r="A2" s="43">
        <f>Sales!A2</f>
        <v>41699</v>
      </c>
      <c r="B2" s="33">
        <f>Sales!B2</f>
        <v>41702</v>
      </c>
      <c r="C2" s="1" t="s">
        <v>10</v>
      </c>
      <c r="D2" s="33">
        <f>Sales!E2</f>
        <v>41699</v>
      </c>
      <c r="E2" s="33">
        <f>Sales!F2</f>
        <v>41729</v>
      </c>
      <c r="F2" s="33">
        <f>+B2</f>
        <v>41702</v>
      </c>
      <c r="G2" s="2" t="s">
        <v>12</v>
      </c>
      <c r="H2" s="2"/>
      <c r="I2" s="2"/>
      <c r="AR2" s="12"/>
      <c r="AU2" s="12"/>
      <c r="AX2" s="12"/>
    </row>
    <row r="3" spans="1:68" ht="13.5" thickBot="1"/>
    <row r="4" spans="1:68" s="24" customFormat="1" ht="13.5" hidden="1" thickBot="1">
      <c r="A4" s="24" t="s">
        <v>118</v>
      </c>
      <c r="C4" s="24" t="s">
        <v>107</v>
      </c>
      <c r="D4" s="24" t="s">
        <v>110</v>
      </c>
      <c r="E4" s="24" t="s">
        <v>123</v>
      </c>
      <c r="F4" s="24" t="s">
        <v>124</v>
      </c>
      <c r="H4" s="24" t="s">
        <v>125</v>
      </c>
      <c r="U4" s="24" t="s">
        <v>109</v>
      </c>
      <c r="Y4" s="24" t="s">
        <v>121</v>
      </c>
      <c r="Z4" s="24" t="s">
        <v>111</v>
      </c>
      <c r="AC4" s="24" t="s">
        <v>112</v>
      </c>
      <c r="AD4" s="24" t="s">
        <v>113</v>
      </c>
      <c r="AH4" s="24" t="s">
        <v>115</v>
      </c>
      <c r="AI4" s="24" t="s">
        <v>117</v>
      </c>
      <c r="AM4" s="24" t="s">
        <v>116</v>
      </c>
      <c r="AR4" s="37" t="s">
        <v>126</v>
      </c>
      <c r="AU4" s="37" t="s">
        <v>127</v>
      </c>
      <c r="AX4" s="37" t="s">
        <v>134</v>
      </c>
      <c r="BN4" s="24" t="s">
        <v>135</v>
      </c>
      <c r="BO4" s="24" t="s">
        <v>137</v>
      </c>
    </row>
    <row r="5" spans="1:68" s="24" customFormat="1" ht="13.5" hidden="1" thickBot="1">
      <c r="A5" s="24">
        <f t="shared" ref="A5" ca="1" si="0">+COLUMN(INDIRECT(A4&amp;"1"))</f>
        <v>10</v>
      </c>
      <c r="C5" s="24">
        <f ca="1">+COLUMN(INDIRECT(C4&amp;"1"))</f>
        <v>13</v>
      </c>
      <c r="D5" s="24">
        <f ca="1">+COLUMN(INDIRECT(D4&amp;"1"))</f>
        <v>14</v>
      </c>
      <c r="E5" s="24">
        <f ca="1">+COLUMN(INDIRECT(E4&amp;"1"))</f>
        <v>15</v>
      </c>
      <c r="F5" s="24">
        <f ca="1">+COLUMN(INDIRECT(F4&amp;"1"))</f>
        <v>16</v>
      </c>
      <c r="H5" s="24">
        <f ca="1">+COLUMN(INDIRECT(H4&amp;"1"))</f>
        <v>17</v>
      </c>
      <c r="U5" s="24">
        <f ca="1">+COLUMN(INDIRECT(U4&amp;"1"))</f>
        <v>12</v>
      </c>
      <c r="Y5" s="24">
        <f ca="1">+COLUMN(INDIRECT(Y4&amp;"1"))</f>
        <v>18</v>
      </c>
      <c r="Z5" s="24">
        <f ca="1">+COLUMN(INDIRECT(Z4&amp;"1"))</f>
        <v>19</v>
      </c>
      <c r="AC5" s="24">
        <f ca="1">+COLUMN(INDIRECT(AC4&amp;"1"))</f>
        <v>20</v>
      </c>
      <c r="AD5" s="24">
        <f ca="1">+COLUMN(INDIRECT(AD4&amp;"1"))</f>
        <v>21</v>
      </c>
      <c r="AH5" s="24">
        <f ca="1">+COLUMN(INDIRECT(AH4&amp;"1"))</f>
        <v>25</v>
      </c>
      <c r="AI5" s="24">
        <f ca="1">+COLUMN(INDIRECT(AI4&amp;"1"))</f>
        <v>32</v>
      </c>
      <c r="AM5" s="24">
        <f ca="1">+COLUMN(INDIRECT(AM4&amp;"1"))</f>
        <v>26</v>
      </c>
      <c r="AR5" s="24">
        <f ca="1">+COLUMN(INDIRECT(AR4&amp;"1"))</f>
        <v>36</v>
      </c>
      <c r="AU5" s="24">
        <f ca="1">+COLUMN(INDIRECT(AU4&amp;"1"))</f>
        <v>37</v>
      </c>
      <c r="AX5" s="24">
        <f ca="1">+COLUMN(INDIRECT(AX4&amp;"1"))</f>
        <v>38</v>
      </c>
      <c r="BN5" s="24">
        <f ca="1">+COLUMN(INDIRECT(BN4&amp;"1"))</f>
        <v>39</v>
      </c>
      <c r="BO5" s="24">
        <f ca="1">+COLUMN(INDIRECT(BO4&amp;"1"))</f>
        <v>80</v>
      </c>
    </row>
    <row r="6" spans="1:68" s="20" customFormat="1" ht="52.5" customHeight="1" thickBot="1">
      <c r="A6" s="34" t="s">
        <v>119</v>
      </c>
      <c r="B6" s="49" t="s">
        <v>13</v>
      </c>
      <c r="C6" s="26" t="s">
        <v>52</v>
      </c>
      <c r="D6" s="26" t="s">
        <v>53</v>
      </c>
      <c r="E6" s="35" t="s">
        <v>54</v>
      </c>
      <c r="F6" s="26" t="s">
        <v>55</v>
      </c>
      <c r="G6" s="26" t="s">
        <v>56</v>
      </c>
      <c r="H6" s="26" t="s">
        <v>57</v>
      </c>
      <c r="I6" s="35" t="s">
        <v>58</v>
      </c>
      <c r="J6" s="26" t="s">
        <v>59</v>
      </c>
      <c r="K6" s="26" t="s">
        <v>60</v>
      </c>
      <c r="L6" s="26" t="s">
        <v>61</v>
      </c>
      <c r="M6" s="26" t="s">
        <v>62</v>
      </c>
      <c r="N6" s="26" t="s">
        <v>63</v>
      </c>
      <c r="O6" s="26" t="s">
        <v>64</v>
      </c>
      <c r="P6" s="26" t="s">
        <v>65</v>
      </c>
      <c r="Q6" s="26" t="s">
        <v>66</v>
      </c>
      <c r="R6" s="26" t="s">
        <v>67</v>
      </c>
      <c r="S6" s="26" t="s">
        <v>14</v>
      </c>
      <c r="T6" s="26" t="s">
        <v>15</v>
      </c>
      <c r="U6" s="26" t="s">
        <v>16</v>
      </c>
      <c r="V6" s="26" t="s">
        <v>17</v>
      </c>
      <c r="W6" s="26" t="s">
        <v>68</v>
      </c>
      <c r="X6" s="26" t="s">
        <v>69</v>
      </c>
      <c r="Y6" s="26" t="s">
        <v>21</v>
      </c>
      <c r="Z6" s="26" t="s">
        <v>22</v>
      </c>
      <c r="AA6" s="26" t="s">
        <v>23</v>
      </c>
      <c r="AB6" s="26" t="s">
        <v>24</v>
      </c>
      <c r="AC6" s="26" t="s">
        <v>25</v>
      </c>
      <c r="AD6" s="26" t="s">
        <v>70</v>
      </c>
      <c r="AE6" s="26" t="s">
        <v>71</v>
      </c>
      <c r="AF6" s="26" t="s">
        <v>72</v>
      </c>
      <c r="AG6" s="26" t="s">
        <v>73</v>
      </c>
      <c r="AH6" s="26" t="s">
        <v>74</v>
      </c>
      <c r="AI6" s="26" t="s">
        <v>75</v>
      </c>
      <c r="AJ6" s="26" t="s">
        <v>76</v>
      </c>
      <c r="AK6" s="26" t="s">
        <v>77</v>
      </c>
      <c r="AL6" s="26" t="s">
        <v>78</v>
      </c>
      <c r="AM6" s="26" t="s">
        <v>79</v>
      </c>
      <c r="AN6" s="26" t="s">
        <v>80</v>
      </c>
      <c r="AO6" s="26" t="s">
        <v>81</v>
      </c>
      <c r="AP6" s="26" t="s">
        <v>82</v>
      </c>
      <c r="AQ6" s="26" t="s">
        <v>83</v>
      </c>
      <c r="AR6" s="36" t="s">
        <v>84</v>
      </c>
      <c r="AS6" s="26" t="s">
        <v>85</v>
      </c>
      <c r="AT6" s="26" t="s">
        <v>86</v>
      </c>
      <c r="AU6" s="36" t="s">
        <v>87</v>
      </c>
      <c r="AV6" s="26" t="s">
        <v>88</v>
      </c>
      <c r="AW6" s="26" t="s">
        <v>89</v>
      </c>
      <c r="AX6" s="36" t="s">
        <v>90</v>
      </c>
      <c r="AY6" s="26" t="s">
        <v>91</v>
      </c>
      <c r="AZ6" s="26" t="s">
        <v>92</v>
      </c>
      <c r="BA6" s="26" t="s">
        <v>93</v>
      </c>
      <c r="BB6" s="26" t="s">
        <v>94</v>
      </c>
      <c r="BC6" s="26" t="s">
        <v>95</v>
      </c>
      <c r="BD6" s="26" t="s">
        <v>96</v>
      </c>
      <c r="BE6" s="26" t="s">
        <v>97</v>
      </c>
      <c r="BF6" s="26" t="s">
        <v>98</v>
      </c>
      <c r="BG6" s="26" t="s">
        <v>99</v>
      </c>
      <c r="BH6" s="26" t="s">
        <v>100</v>
      </c>
      <c r="BI6" s="26" t="s">
        <v>101</v>
      </c>
      <c r="BJ6" s="26" t="s">
        <v>102</v>
      </c>
      <c r="BK6" s="26" t="s">
        <v>103</v>
      </c>
      <c r="BL6" s="26" t="s">
        <v>104</v>
      </c>
      <c r="BM6" s="26" t="s">
        <v>105</v>
      </c>
      <c r="BN6" s="26" t="s">
        <v>106</v>
      </c>
      <c r="BO6" s="26" t="s">
        <v>136</v>
      </c>
      <c r="BP6" s="57" t="s">
        <v>138</v>
      </c>
    </row>
    <row r="7" spans="1:68">
      <c r="A7" s="4" t="s">
        <v>140</v>
      </c>
      <c r="B7" s="50">
        <v>202</v>
      </c>
      <c r="C7" s="9" t="s">
        <v>954</v>
      </c>
      <c r="D7" s="9" t="s">
        <v>956</v>
      </c>
      <c r="E7" s="9" t="s">
        <v>994</v>
      </c>
      <c r="F7" s="9" t="s">
        <v>956</v>
      </c>
      <c r="G7" s="4"/>
      <c r="H7" s="9" t="s">
        <v>956</v>
      </c>
      <c r="I7" s="4"/>
      <c r="K7" s="4" t="str">
        <f>+D7</f>
        <v>0</v>
      </c>
      <c r="L7" s="4" t="str">
        <f>+E7</f>
        <v>DENTON</v>
      </c>
      <c r="M7" s="4" t="str">
        <f>+F7</f>
        <v>0</v>
      </c>
      <c r="N7" s="4"/>
      <c r="O7" s="4" t="str">
        <f>+H7</f>
        <v>0</v>
      </c>
      <c r="P7" s="4"/>
      <c r="U7" s="30">
        <v>41709</v>
      </c>
      <c r="V7" s="5"/>
      <c r="W7" s="4"/>
      <c r="Y7" s="30" t="s">
        <v>487</v>
      </c>
      <c r="Z7" s="30" t="s">
        <v>488</v>
      </c>
      <c r="AA7" s="23"/>
      <c r="AB7" s="23"/>
      <c r="AC7" s="9" t="s">
        <v>661</v>
      </c>
      <c r="AD7" s="9" t="s">
        <v>830</v>
      </c>
      <c r="AE7" s="4"/>
      <c r="AH7" s="9">
        <v>1</v>
      </c>
      <c r="AI7" s="38">
        <v>0</v>
      </c>
      <c r="AJ7" s="11"/>
      <c r="AM7" s="30" t="s">
        <v>12</v>
      </c>
      <c r="AN7" s="38">
        <f>AI7</f>
        <v>0</v>
      </c>
      <c r="AO7" s="8"/>
      <c r="AP7" s="13">
        <f>IF($AN7="","",IF(AQ7=0,0,AR7/AQ7))</f>
        <v>0</v>
      </c>
      <c r="AQ7" s="38">
        <f>$AN7</f>
        <v>0</v>
      </c>
      <c r="AR7" s="38">
        <v>0</v>
      </c>
      <c r="AS7" s="13">
        <f>IF($AN7="","",IF(AT7=0,0,AU7/AT7))</f>
        <v>0</v>
      </c>
      <c r="AT7" s="38">
        <f>$AN7</f>
        <v>0</v>
      </c>
      <c r="AU7" s="38">
        <v>0</v>
      </c>
      <c r="AV7" s="13">
        <f>IF($AN7="","",IF(AW7=0,0,AX7/AW7))</f>
        <v>0</v>
      </c>
      <c r="AW7" s="38">
        <f>$AN7</f>
        <v>0</v>
      </c>
      <c r="AX7" s="38">
        <v>0</v>
      </c>
      <c r="AY7" s="13"/>
      <c r="AZ7" s="10"/>
      <c r="BA7" s="8"/>
      <c r="BB7" s="11"/>
      <c r="BN7" s="38">
        <v>0</v>
      </c>
      <c r="BO7" s="54" t="s">
        <v>1356</v>
      </c>
      <c r="BP7" s="54">
        <f>Sales!AR7</f>
        <v>0</v>
      </c>
    </row>
    <row r="8" spans="1:68">
      <c r="A8" s="4" t="s">
        <v>140</v>
      </c>
      <c r="B8" s="50">
        <v>203</v>
      </c>
      <c r="C8" s="9" t="s">
        <v>954</v>
      </c>
      <c r="D8" s="9" t="s">
        <v>957</v>
      </c>
      <c r="E8" s="9" t="s">
        <v>995</v>
      </c>
      <c r="F8" s="9" t="s">
        <v>1103</v>
      </c>
      <c r="G8" s="4"/>
      <c r="H8" s="9" t="s">
        <v>1228</v>
      </c>
      <c r="I8" s="4"/>
      <c r="K8" s="4" t="str">
        <f t="shared" ref="K8:K71" si="1">+D8</f>
        <v>HI</v>
      </c>
      <c r="L8" s="4" t="str">
        <f t="shared" ref="L8:L71" si="2">+E8</f>
        <v>MAUI</v>
      </c>
      <c r="M8" s="4" t="str">
        <f t="shared" ref="M8:M71" si="3">+F8</f>
        <v>kihei</v>
      </c>
      <c r="N8" s="4"/>
      <c r="O8" s="4" t="str">
        <f t="shared" ref="O8:O71" si="4">+H8</f>
        <v>96753</v>
      </c>
      <c r="P8" s="4"/>
      <c r="U8" s="30">
        <v>41710</v>
      </c>
      <c r="V8" s="5"/>
      <c r="W8" s="4"/>
      <c r="Y8" s="30" t="s">
        <v>487</v>
      </c>
      <c r="Z8" s="30" t="s">
        <v>489</v>
      </c>
      <c r="AA8" s="23"/>
      <c r="AB8" s="23"/>
      <c r="AC8" s="9" t="s">
        <v>662</v>
      </c>
      <c r="AD8" s="9" t="s">
        <v>831</v>
      </c>
      <c r="AE8" s="4"/>
      <c r="AH8" s="9">
        <v>1</v>
      </c>
      <c r="AI8" s="38">
        <v>9.64</v>
      </c>
      <c r="AJ8" s="11"/>
      <c r="AM8" s="30" t="s">
        <v>12</v>
      </c>
      <c r="AN8" s="38">
        <f t="shared" ref="AN8:AN71" si="5">AI8</f>
        <v>9.64</v>
      </c>
      <c r="AO8" s="8"/>
      <c r="AP8" s="13">
        <f t="shared" ref="AP8:AP71" si="6">IF($AN8="","",IF(AQ8=0,0,AR8/AQ8))</f>
        <v>3.9419087136929459E-2</v>
      </c>
      <c r="AQ8" s="38">
        <f t="shared" ref="AQ8:AQ71" si="7">$AN8</f>
        <v>9.64</v>
      </c>
      <c r="AR8" s="38">
        <v>0.38</v>
      </c>
      <c r="AS8" s="13">
        <f t="shared" ref="AS8:AS71" si="8">IF($AN8="","",IF(AT8=0,0,AU8/AT8))</f>
        <v>0</v>
      </c>
      <c r="AT8" s="38">
        <f t="shared" ref="AT8:AT71" si="9">$AN8</f>
        <v>9.64</v>
      </c>
      <c r="AU8" s="38">
        <v>0</v>
      </c>
      <c r="AV8" s="13">
        <f t="shared" ref="AV8:AV71" si="10">IF($AN8="","",IF(AW8=0,0,AX8/AW8))</f>
        <v>0</v>
      </c>
      <c r="AW8" s="38">
        <f t="shared" ref="AW8:AW71" si="11">$AN8</f>
        <v>9.64</v>
      </c>
      <c r="AX8" s="38">
        <v>0</v>
      </c>
      <c r="AY8" s="13"/>
      <c r="AZ8" s="10"/>
      <c r="BA8" s="8"/>
      <c r="BB8" s="11"/>
      <c r="BN8" s="38">
        <v>0.38</v>
      </c>
      <c r="BO8" s="54" t="s">
        <v>107</v>
      </c>
      <c r="BP8" s="54">
        <f>Sales!AR8</f>
        <v>9.99</v>
      </c>
    </row>
    <row r="9" spans="1:68">
      <c r="A9" s="4" t="s">
        <v>140</v>
      </c>
      <c r="B9" s="50">
        <v>511</v>
      </c>
      <c r="C9" s="9" t="s">
        <v>954</v>
      </c>
      <c r="D9" s="9" t="s">
        <v>956</v>
      </c>
      <c r="E9" s="9" t="s">
        <v>996</v>
      </c>
      <c r="F9" s="9" t="s">
        <v>956</v>
      </c>
      <c r="G9" s="4"/>
      <c r="H9" s="9" t="s">
        <v>956</v>
      </c>
      <c r="I9" s="4"/>
      <c r="K9" s="4" t="str">
        <f t="shared" si="1"/>
        <v>0</v>
      </c>
      <c r="L9" s="4" t="str">
        <f t="shared" si="2"/>
        <v>MECKLENBURG</v>
      </c>
      <c r="M9" s="4" t="str">
        <f t="shared" si="3"/>
        <v>0</v>
      </c>
      <c r="N9" s="4"/>
      <c r="O9" s="4" t="str">
        <f t="shared" si="4"/>
        <v>0</v>
      </c>
      <c r="P9" s="4"/>
      <c r="U9" s="30">
        <v>41710</v>
      </c>
      <c r="V9" s="5"/>
      <c r="W9" s="4"/>
      <c r="Y9" s="30" t="s">
        <v>487</v>
      </c>
      <c r="Z9" s="30" t="s">
        <v>490</v>
      </c>
      <c r="AA9" s="23"/>
      <c r="AB9" s="23"/>
      <c r="AC9" s="9" t="s">
        <v>663</v>
      </c>
      <c r="AD9" s="9" t="s">
        <v>832</v>
      </c>
      <c r="AE9" s="4"/>
      <c r="AH9" s="9">
        <v>1</v>
      </c>
      <c r="AI9" s="38">
        <v>0</v>
      </c>
      <c r="AJ9" s="11"/>
      <c r="AM9" s="30" t="s">
        <v>12</v>
      </c>
      <c r="AN9" s="38">
        <f t="shared" si="5"/>
        <v>0</v>
      </c>
      <c r="AO9" s="8"/>
      <c r="AP9" s="13">
        <f t="shared" si="6"/>
        <v>0</v>
      </c>
      <c r="AQ9" s="38">
        <f t="shared" si="7"/>
        <v>0</v>
      </c>
      <c r="AR9" s="38">
        <v>0</v>
      </c>
      <c r="AS9" s="13">
        <f t="shared" si="8"/>
        <v>0</v>
      </c>
      <c r="AT9" s="38">
        <f t="shared" si="9"/>
        <v>0</v>
      </c>
      <c r="AU9" s="38">
        <v>0</v>
      </c>
      <c r="AV9" s="13">
        <f t="shared" si="10"/>
        <v>0</v>
      </c>
      <c r="AW9" s="38">
        <f t="shared" si="11"/>
        <v>0</v>
      </c>
      <c r="AX9" s="38">
        <v>0</v>
      </c>
      <c r="AY9" s="13"/>
      <c r="AZ9" s="10"/>
      <c r="BA9" s="8"/>
      <c r="BB9" s="11"/>
      <c r="BN9" s="38">
        <v>0</v>
      </c>
      <c r="BO9" s="54" t="s">
        <v>1356</v>
      </c>
      <c r="BP9" s="54">
        <f>Sales!AR9</f>
        <v>0</v>
      </c>
    </row>
    <row r="10" spans="1:68">
      <c r="A10" s="4" t="s">
        <v>140</v>
      </c>
      <c r="B10" s="50">
        <v>514</v>
      </c>
      <c r="C10" s="9" t="s">
        <v>954</v>
      </c>
      <c r="D10" s="9" t="s">
        <v>956</v>
      </c>
      <c r="E10" s="9" t="s">
        <v>996</v>
      </c>
      <c r="F10" s="9" t="s">
        <v>956</v>
      </c>
      <c r="G10" s="4"/>
      <c r="H10" s="9" t="s">
        <v>956</v>
      </c>
      <c r="I10" s="4"/>
      <c r="K10" s="4" t="str">
        <f t="shared" si="1"/>
        <v>0</v>
      </c>
      <c r="L10" s="4" t="str">
        <f t="shared" si="2"/>
        <v>MECKLENBURG</v>
      </c>
      <c r="M10" s="4" t="str">
        <f t="shared" si="3"/>
        <v>0</v>
      </c>
      <c r="N10" s="4"/>
      <c r="O10" s="4" t="str">
        <f t="shared" si="4"/>
        <v>0</v>
      </c>
      <c r="P10" s="4"/>
      <c r="U10" s="30">
        <v>41724</v>
      </c>
      <c r="V10" s="5"/>
      <c r="W10" s="4"/>
      <c r="Y10" s="30" t="s">
        <v>487</v>
      </c>
      <c r="Z10" s="30" t="s">
        <v>491</v>
      </c>
      <c r="AA10" s="23"/>
      <c r="AB10" s="23"/>
      <c r="AC10" s="9" t="s">
        <v>664</v>
      </c>
      <c r="AD10" s="9" t="s">
        <v>833</v>
      </c>
      <c r="AE10" s="4"/>
      <c r="AH10" s="9">
        <v>1</v>
      </c>
      <c r="AI10" s="38">
        <v>0</v>
      </c>
      <c r="AJ10" s="11"/>
      <c r="AM10" s="30" t="s">
        <v>12</v>
      </c>
      <c r="AN10" s="38">
        <f t="shared" si="5"/>
        <v>0</v>
      </c>
      <c r="AO10" s="8"/>
      <c r="AP10" s="13">
        <f t="shared" si="6"/>
        <v>0</v>
      </c>
      <c r="AQ10" s="38">
        <f t="shared" si="7"/>
        <v>0</v>
      </c>
      <c r="AR10" s="38">
        <v>0</v>
      </c>
      <c r="AS10" s="13">
        <f t="shared" si="8"/>
        <v>0</v>
      </c>
      <c r="AT10" s="38">
        <f t="shared" si="9"/>
        <v>0</v>
      </c>
      <c r="AU10" s="38">
        <v>0</v>
      </c>
      <c r="AV10" s="13">
        <f t="shared" si="10"/>
        <v>0</v>
      </c>
      <c r="AW10" s="38">
        <f t="shared" si="11"/>
        <v>0</v>
      </c>
      <c r="AX10" s="38">
        <v>0</v>
      </c>
      <c r="AY10" s="13"/>
      <c r="AZ10" s="10"/>
      <c r="BA10" s="8"/>
      <c r="BB10" s="11"/>
      <c r="BN10" s="38">
        <v>0</v>
      </c>
      <c r="BO10" s="54" t="s">
        <v>1356</v>
      </c>
      <c r="BP10" s="54">
        <f>Sales!AR10</f>
        <v>0</v>
      </c>
    </row>
    <row r="11" spans="1:68">
      <c r="A11" s="4" t="s">
        <v>140</v>
      </c>
      <c r="B11" s="50">
        <v>539</v>
      </c>
      <c r="C11" s="9" t="s">
        <v>954</v>
      </c>
      <c r="D11" s="9" t="s">
        <v>958</v>
      </c>
      <c r="E11" s="9" t="s">
        <v>997</v>
      </c>
      <c r="F11" s="9" t="s">
        <v>1104</v>
      </c>
      <c r="G11" s="4"/>
      <c r="H11" s="9" t="s">
        <v>1229</v>
      </c>
      <c r="I11" s="4"/>
      <c r="K11" s="4" t="str">
        <f t="shared" si="1"/>
        <v>SC</v>
      </c>
      <c r="L11" s="4" t="str">
        <f t="shared" si="2"/>
        <v>COLLETON</v>
      </c>
      <c r="M11" s="4" t="str">
        <f t="shared" si="3"/>
        <v>Walterboro</v>
      </c>
      <c r="N11" s="4"/>
      <c r="O11" s="4" t="str">
        <f t="shared" si="4"/>
        <v>29488</v>
      </c>
      <c r="P11" s="4"/>
      <c r="U11" s="30">
        <v>41722</v>
      </c>
      <c r="V11" s="5"/>
      <c r="W11" s="4"/>
      <c r="Y11" s="30" t="s">
        <v>487</v>
      </c>
      <c r="Z11" s="30" t="s">
        <v>492</v>
      </c>
      <c r="AA11" s="23"/>
      <c r="AB11" s="23"/>
      <c r="AC11" s="9" t="s">
        <v>665</v>
      </c>
      <c r="AD11" s="9" t="s">
        <v>834</v>
      </c>
      <c r="AE11" s="4"/>
      <c r="AH11" s="9">
        <v>1</v>
      </c>
      <c r="AI11" s="38">
        <v>9.64</v>
      </c>
      <c r="AJ11" s="11"/>
      <c r="AM11" s="30" t="s">
        <v>12</v>
      </c>
      <c r="AN11" s="38">
        <f t="shared" si="5"/>
        <v>9.64</v>
      </c>
      <c r="AO11" s="8"/>
      <c r="AP11" s="13">
        <f t="shared" si="6"/>
        <v>0</v>
      </c>
      <c r="AQ11" s="38">
        <f t="shared" si="7"/>
        <v>9.64</v>
      </c>
      <c r="AR11" s="38">
        <v>0</v>
      </c>
      <c r="AS11" s="13">
        <f t="shared" si="8"/>
        <v>0</v>
      </c>
      <c r="AT11" s="38">
        <f t="shared" si="9"/>
        <v>9.64</v>
      </c>
      <c r="AU11" s="38">
        <v>0</v>
      </c>
      <c r="AV11" s="13">
        <f t="shared" si="10"/>
        <v>0</v>
      </c>
      <c r="AW11" s="38">
        <f t="shared" si="11"/>
        <v>9.64</v>
      </c>
      <c r="AX11" s="38">
        <v>0</v>
      </c>
      <c r="AY11" s="13"/>
      <c r="AZ11" s="10"/>
      <c r="BA11" s="8"/>
      <c r="BB11" s="11"/>
      <c r="BN11" s="38">
        <v>0</v>
      </c>
      <c r="BO11" s="54" t="s">
        <v>107</v>
      </c>
      <c r="BP11" s="54">
        <f>Sales!AR11</f>
        <v>9.99</v>
      </c>
    </row>
    <row r="12" spans="1:68">
      <c r="A12" s="4" t="s">
        <v>140</v>
      </c>
      <c r="B12" s="50">
        <v>754</v>
      </c>
      <c r="C12" s="9" t="s">
        <v>954</v>
      </c>
      <c r="D12" s="9" t="s">
        <v>956</v>
      </c>
      <c r="E12" s="9" t="s">
        <v>996</v>
      </c>
      <c r="F12" s="9" t="s">
        <v>956</v>
      </c>
      <c r="G12" s="4"/>
      <c r="H12" s="9" t="s">
        <v>956</v>
      </c>
      <c r="I12" s="4"/>
      <c r="K12" s="4" t="str">
        <f t="shared" si="1"/>
        <v>0</v>
      </c>
      <c r="L12" s="4" t="str">
        <f t="shared" si="2"/>
        <v>MECKLENBURG</v>
      </c>
      <c r="M12" s="4" t="str">
        <f t="shared" si="3"/>
        <v>0</v>
      </c>
      <c r="N12" s="4"/>
      <c r="O12" s="4" t="str">
        <f t="shared" si="4"/>
        <v>0</v>
      </c>
      <c r="P12" s="4"/>
      <c r="U12" s="30">
        <v>41709</v>
      </c>
      <c r="V12" s="5"/>
      <c r="W12" s="4"/>
      <c r="Y12" s="30" t="s">
        <v>487</v>
      </c>
      <c r="Z12" s="30" t="s">
        <v>493</v>
      </c>
      <c r="AA12" s="23"/>
      <c r="AB12" s="23"/>
      <c r="AC12" s="9" t="s">
        <v>666</v>
      </c>
      <c r="AD12" s="9" t="s">
        <v>835</v>
      </c>
      <c r="AE12" s="4"/>
      <c r="AH12" s="9">
        <v>1</v>
      </c>
      <c r="AI12" s="38">
        <v>0</v>
      </c>
      <c r="AJ12" s="11"/>
      <c r="AM12" s="30" t="s">
        <v>12</v>
      </c>
      <c r="AN12" s="38">
        <f t="shared" si="5"/>
        <v>0</v>
      </c>
      <c r="AO12" s="8"/>
      <c r="AP12" s="13">
        <f t="shared" si="6"/>
        <v>0</v>
      </c>
      <c r="AQ12" s="38">
        <f t="shared" si="7"/>
        <v>0</v>
      </c>
      <c r="AR12" s="38">
        <v>0</v>
      </c>
      <c r="AS12" s="13">
        <f t="shared" si="8"/>
        <v>0</v>
      </c>
      <c r="AT12" s="38">
        <f t="shared" si="9"/>
        <v>0</v>
      </c>
      <c r="AU12" s="38">
        <v>0</v>
      </c>
      <c r="AV12" s="13">
        <f t="shared" si="10"/>
        <v>0</v>
      </c>
      <c r="AW12" s="38">
        <f t="shared" si="11"/>
        <v>0</v>
      </c>
      <c r="AX12" s="38">
        <v>0</v>
      </c>
      <c r="AY12" s="13"/>
      <c r="AZ12" s="10"/>
      <c r="BA12" s="8"/>
      <c r="BB12" s="11"/>
      <c r="BN12" s="38">
        <v>0</v>
      </c>
      <c r="BO12" s="54" t="s">
        <v>1356</v>
      </c>
      <c r="BP12" s="54">
        <f>Sales!AR12</f>
        <v>0</v>
      </c>
    </row>
    <row r="13" spans="1:68">
      <c r="A13" s="4" t="s">
        <v>140</v>
      </c>
      <c r="B13" s="50">
        <v>790</v>
      </c>
      <c r="C13" s="9" t="s">
        <v>954</v>
      </c>
      <c r="D13" s="9" t="s">
        <v>956</v>
      </c>
      <c r="E13" s="9" t="s">
        <v>994</v>
      </c>
      <c r="F13" s="9" t="s">
        <v>956</v>
      </c>
      <c r="G13" s="4"/>
      <c r="H13" s="9" t="s">
        <v>956</v>
      </c>
      <c r="I13" s="4"/>
      <c r="K13" s="4" t="str">
        <f t="shared" si="1"/>
        <v>0</v>
      </c>
      <c r="L13" s="4" t="str">
        <f t="shared" si="2"/>
        <v>DENTON</v>
      </c>
      <c r="M13" s="4" t="str">
        <f t="shared" si="3"/>
        <v>0</v>
      </c>
      <c r="N13" s="4"/>
      <c r="O13" s="4" t="str">
        <f t="shared" si="4"/>
        <v>0</v>
      </c>
      <c r="P13" s="4"/>
      <c r="U13" s="30">
        <v>41722</v>
      </c>
      <c r="V13" s="5"/>
      <c r="W13" s="4"/>
      <c r="Y13" s="30" t="s">
        <v>487</v>
      </c>
      <c r="Z13" s="30" t="s">
        <v>494</v>
      </c>
      <c r="AA13" s="23"/>
      <c r="AB13" s="23"/>
      <c r="AC13" s="9" t="s">
        <v>667</v>
      </c>
      <c r="AD13" s="9" t="s">
        <v>836</v>
      </c>
      <c r="AE13" s="4"/>
      <c r="AH13" s="9">
        <v>1</v>
      </c>
      <c r="AI13" s="38">
        <v>0</v>
      </c>
      <c r="AJ13" s="11"/>
      <c r="AM13" s="30" t="s">
        <v>12</v>
      </c>
      <c r="AN13" s="38">
        <f t="shared" si="5"/>
        <v>0</v>
      </c>
      <c r="AO13" s="8"/>
      <c r="AP13" s="13">
        <f t="shared" si="6"/>
        <v>0</v>
      </c>
      <c r="AQ13" s="38">
        <f t="shared" si="7"/>
        <v>0</v>
      </c>
      <c r="AR13" s="38">
        <v>0</v>
      </c>
      <c r="AS13" s="13">
        <f t="shared" si="8"/>
        <v>0</v>
      </c>
      <c r="AT13" s="38">
        <f t="shared" si="9"/>
        <v>0</v>
      </c>
      <c r="AU13" s="38">
        <v>0</v>
      </c>
      <c r="AV13" s="13">
        <f t="shared" si="10"/>
        <v>0</v>
      </c>
      <c r="AW13" s="38">
        <f t="shared" si="11"/>
        <v>0</v>
      </c>
      <c r="AX13" s="38">
        <v>0</v>
      </c>
      <c r="AY13" s="13"/>
      <c r="AZ13" s="10"/>
      <c r="BA13" s="8"/>
      <c r="BB13" s="11"/>
      <c r="BN13" s="38">
        <v>0</v>
      </c>
      <c r="BO13" s="54" t="s">
        <v>1356</v>
      </c>
      <c r="BP13" s="54">
        <f>Sales!AR13</f>
        <v>0</v>
      </c>
    </row>
    <row r="14" spans="1:68">
      <c r="A14" s="4" t="s">
        <v>140</v>
      </c>
      <c r="B14" s="50">
        <v>791</v>
      </c>
      <c r="C14" s="9" t="s">
        <v>954</v>
      </c>
      <c r="D14" s="9" t="s">
        <v>956</v>
      </c>
      <c r="E14" s="9" t="s">
        <v>994</v>
      </c>
      <c r="F14" s="9" t="s">
        <v>956</v>
      </c>
      <c r="G14" s="4"/>
      <c r="H14" s="9" t="s">
        <v>956</v>
      </c>
      <c r="I14" s="4"/>
      <c r="K14" s="4" t="str">
        <f t="shared" si="1"/>
        <v>0</v>
      </c>
      <c r="L14" s="4" t="str">
        <f t="shared" si="2"/>
        <v>DENTON</v>
      </c>
      <c r="M14" s="4" t="str">
        <f t="shared" si="3"/>
        <v>0</v>
      </c>
      <c r="N14" s="4"/>
      <c r="O14" s="4" t="str">
        <f t="shared" si="4"/>
        <v>0</v>
      </c>
      <c r="P14" s="4"/>
      <c r="U14" s="30">
        <v>41722</v>
      </c>
      <c r="V14" s="5"/>
      <c r="W14" s="4"/>
      <c r="Y14" s="30" t="s">
        <v>487</v>
      </c>
      <c r="Z14" s="30" t="s">
        <v>495</v>
      </c>
      <c r="AA14" s="23"/>
      <c r="AB14" s="23"/>
      <c r="AC14" s="9" t="s">
        <v>668</v>
      </c>
      <c r="AD14" s="9" t="s">
        <v>837</v>
      </c>
      <c r="AE14" s="4"/>
      <c r="AH14" s="9">
        <v>1</v>
      </c>
      <c r="AI14" s="38">
        <v>0</v>
      </c>
      <c r="AJ14" s="11"/>
      <c r="AM14" s="30" t="s">
        <v>12</v>
      </c>
      <c r="AN14" s="38">
        <f t="shared" si="5"/>
        <v>0</v>
      </c>
      <c r="AO14" s="8"/>
      <c r="AP14" s="13">
        <f t="shared" si="6"/>
        <v>0</v>
      </c>
      <c r="AQ14" s="38">
        <f t="shared" si="7"/>
        <v>0</v>
      </c>
      <c r="AR14" s="38">
        <v>0</v>
      </c>
      <c r="AS14" s="13">
        <f t="shared" si="8"/>
        <v>0</v>
      </c>
      <c r="AT14" s="38">
        <f t="shared" si="9"/>
        <v>0</v>
      </c>
      <c r="AU14" s="38">
        <v>0</v>
      </c>
      <c r="AV14" s="13">
        <f t="shared" si="10"/>
        <v>0</v>
      </c>
      <c r="AW14" s="38">
        <f t="shared" si="11"/>
        <v>0</v>
      </c>
      <c r="AX14" s="38">
        <v>0</v>
      </c>
      <c r="AY14" s="13"/>
      <c r="AZ14" s="10"/>
      <c r="BA14" s="8"/>
      <c r="BB14" s="11"/>
      <c r="BN14" s="38">
        <v>0</v>
      </c>
      <c r="BO14" s="54" t="s">
        <v>1356</v>
      </c>
      <c r="BP14" s="54">
        <f>Sales!AR14</f>
        <v>0</v>
      </c>
    </row>
    <row r="15" spans="1:68">
      <c r="A15" s="4" t="s">
        <v>140</v>
      </c>
      <c r="B15" s="50">
        <v>809</v>
      </c>
      <c r="C15" s="9" t="s">
        <v>954</v>
      </c>
      <c r="D15" s="9" t="s">
        <v>959</v>
      </c>
      <c r="E15" s="9" t="s">
        <v>956</v>
      </c>
      <c r="F15" s="9" t="s">
        <v>1105</v>
      </c>
      <c r="G15" s="4"/>
      <c r="H15" s="9" t="s">
        <v>1230</v>
      </c>
      <c r="I15" s="4"/>
      <c r="K15" s="4" t="str">
        <f t="shared" si="1"/>
        <v>NH</v>
      </c>
      <c r="L15" s="4" t="str">
        <f t="shared" si="2"/>
        <v>0</v>
      </c>
      <c r="M15" s="4" t="str">
        <f t="shared" si="3"/>
        <v>hudson</v>
      </c>
      <c r="N15" s="4"/>
      <c r="O15" s="4" t="str">
        <f t="shared" si="4"/>
        <v>03051</v>
      </c>
      <c r="P15" s="4"/>
      <c r="U15" s="30">
        <v>41729</v>
      </c>
      <c r="V15" s="5"/>
      <c r="W15" s="4"/>
      <c r="Y15" s="30" t="s">
        <v>487</v>
      </c>
      <c r="Z15" s="30" t="s">
        <v>496</v>
      </c>
      <c r="AA15" s="23"/>
      <c r="AB15" s="23"/>
      <c r="AC15" s="9" t="s">
        <v>669</v>
      </c>
      <c r="AD15" s="9" t="s">
        <v>838</v>
      </c>
      <c r="AE15" s="4"/>
      <c r="AH15" s="9">
        <v>1</v>
      </c>
      <c r="AI15" s="38">
        <v>3.99</v>
      </c>
      <c r="AJ15" s="11"/>
      <c r="AM15" s="30" t="s">
        <v>12</v>
      </c>
      <c r="AN15" s="38">
        <f t="shared" si="5"/>
        <v>3.99</v>
      </c>
      <c r="AO15" s="8"/>
      <c r="AP15" s="13">
        <f t="shared" si="6"/>
        <v>0</v>
      </c>
      <c r="AQ15" s="38">
        <f t="shared" si="7"/>
        <v>3.99</v>
      </c>
      <c r="AR15" s="38">
        <v>0</v>
      </c>
      <c r="AS15" s="13">
        <f t="shared" si="8"/>
        <v>0</v>
      </c>
      <c r="AT15" s="38">
        <f t="shared" si="9"/>
        <v>3.99</v>
      </c>
      <c r="AU15" s="38">
        <v>0</v>
      </c>
      <c r="AV15" s="13">
        <f t="shared" si="10"/>
        <v>0</v>
      </c>
      <c r="AW15" s="38">
        <f t="shared" si="11"/>
        <v>3.99</v>
      </c>
      <c r="AX15" s="38">
        <v>0</v>
      </c>
      <c r="AY15" s="13"/>
      <c r="AZ15" s="10"/>
      <c r="BA15" s="8"/>
      <c r="BB15" s="11"/>
      <c r="BN15" s="38">
        <v>0</v>
      </c>
      <c r="BO15" s="54" t="s">
        <v>129</v>
      </c>
      <c r="BP15" s="54">
        <f>Sales!AR15</f>
        <v>3.99</v>
      </c>
    </row>
    <row r="16" spans="1:68">
      <c r="A16" s="4" t="s">
        <v>140</v>
      </c>
      <c r="B16" s="50">
        <v>1027</v>
      </c>
      <c r="C16" s="9" t="s">
        <v>954</v>
      </c>
      <c r="D16" s="9" t="s">
        <v>956</v>
      </c>
      <c r="E16" s="9" t="s">
        <v>996</v>
      </c>
      <c r="F16" s="9" t="s">
        <v>956</v>
      </c>
      <c r="G16" s="4"/>
      <c r="H16" s="9" t="s">
        <v>956</v>
      </c>
      <c r="I16" s="4"/>
      <c r="K16" s="4" t="str">
        <f t="shared" si="1"/>
        <v>0</v>
      </c>
      <c r="L16" s="4" t="str">
        <f t="shared" si="2"/>
        <v>MECKLENBURG</v>
      </c>
      <c r="M16" s="4" t="str">
        <f t="shared" si="3"/>
        <v>0</v>
      </c>
      <c r="N16" s="4"/>
      <c r="O16" s="4" t="str">
        <f t="shared" si="4"/>
        <v>0</v>
      </c>
      <c r="P16" s="4"/>
      <c r="U16" s="30">
        <v>41703</v>
      </c>
      <c r="V16" s="5"/>
      <c r="W16" s="4"/>
      <c r="Y16" s="30" t="s">
        <v>487</v>
      </c>
      <c r="Z16" s="30" t="s">
        <v>497</v>
      </c>
      <c r="AA16" s="23"/>
      <c r="AB16" s="23"/>
      <c r="AC16" s="9" t="s">
        <v>670</v>
      </c>
      <c r="AD16" s="9" t="s">
        <v>839</v>
      </c>
      <c r="AE16" s="4"/>
      <c r="AH16" s="9">
        <v>1</v>
      </c>
      <c r="AI16" s="38">
        <v>0</v>
      </c>
      <c r="AJ16" s="11"/>
      <c r="AM16" s="30" t="s">
        <v>12</v>
      </c>
      <c r="AN16" s="38">
        <f t="shared" si="5"/>
        <v>0</v>
      </c>
      <c r="AO16" s="8"/>
      <c r="AP16" s="13">
        <f t="shared" si="6"/>
        <v>0</v>
      </c>
      <c r="AQ16" s="38">
        <f t="shared" si="7"/>
        <v>0</v>
      </c>
      <c r="AR16" s="38">
        <v>0</v>
      </c>
      <c r="AS16" s="13">
        <f t="shared" si="8"/>
        <v>0</v>
      </c>
      <c r="AT16" s="38">
        <f t="shared" si="9"/>
        <v>0</v>
      </c>
      <c r="AU16" s="38">
        <v>0</v>
      </c>
      <c r="AV16" s="13">
        <f t="shared" si="10"/>
        <v>0</v>
      </c>
      <c r="AW16" s="38">
        <f t="shared" si="11"/>
        <v>0</v>
      </c>
      <c r="AX16" s="38">
        <v>0</v>
      </c>
      <c r="AY16" s="13"/>
      <c r="AZ16" s="10"/>
      <c r="BA16" s="8"/>
      <c r="BB16" s="11"/>
      <c r="BN16" s="38">
        <v>0</v>
      </c>
      <c r="BO16" s="54" t="s">
        <v>1356</v>
      </c>
      <c r="BP16" s="54">
        <f>Sales!AR16</f>
        <v>0</v>
      </c>
    </row>
    <row r="17" spans="1:68">
      <c r="A17" s="4" t="s">
        <v>140</v>
      </c>
      <c r="B17" s="50">
        <v>1052</v>
      </c>
      <c r="C17" s="9" t="s">
        <v>954</v>
      </c>
      <c r="D17" s="9" t="s">
        <v>956</v>
      </c>
      <c r="E17" s="9" t="s">
        <v>996</v>
      </c>
      <c r="F17" s="9" t="s">
        <v>956</v>
      </c>
      <c r="G17" s="4"/>
      <c r="H17" s="9" t="s">
        <v>956</v>
      </c>
      <c r="I17" s="4"/>
      <c r="K17" s="4" t="str">
        <f t="shared" si="1"/>
        <v>0</v>
      </c>
      <c r="L17" s="4" t="str">
        <f t="shared" si="2"/>
        <v>MECKLENBURG</v>
      </c>
      <c r="M17" s="4" t="str">
        <f t="shared" si="3"/>
        <v>0</v>
      </c>
      <c r="N17" s="4"/>
      <c r="O17" s="4" t="str">
        <f t="shared" si="4"/>
        <v>0</v>
      </c>
      <c r="P17" s="4"/>
      <c r="U17" s="30">
        <v>41709</v>
      </c>
      <c r="V17" s="5"/>
      <c r="W17" s="4"/>
      <c r="Y17" s="30" t="s">
        <v>487</v>
      </c>
      <c r="Z17" s="30" t="s">
        <v>497</v>
      </c>
      <c r="AA17" s="23"/>
      <c r="AB17" s="23"/>
      <c r="AC17" s="9" t="s">
        <v>670</v>
      </c>
      <c r="AD17" s="9" t="s">
        <v>839</v>
      </c>
      <c r="AE17" s="4"/>
      <c r="AH17" s="9">
        <v>1</v>
      </c>
      <c r="AI17" s="38">
        <v>0</v>
      </c>
      <c r="AJ17" s="11"/>
      <c r="AM17" s="30" t="s">
        <v>12</v>
      </c>
      <c r="AN17" s="38">
        <f t="shared" si="5"/>
        <v>0</v>
      </c>
      <c r="AO17" s="8"/>
      <c r="AP17" s="13">
        <f t="shared" si="6"/>
        <v>0</v>
      </c>
      <c r="AQ17" s="38">
        <f t="shared" si="7"/>
        <v>0</v>
      </c>
      <c r="AR17" s="38">
        <v>0</v>
      </c>
      <c r="AS17" s="13">
        <f t="shared" si="8"/>
        <v>0</v>
      </c>
      <c r="AT17" s="38">
        <f t="shared" si="9"/>
        <v>0</v>
      </c>
      <c r="AU17" s="38">
        <v>0</v>
      </c>
      <c r="AV17" s="13">
        <f t="shared" si="10"/>
        <v>0</v>
      </c>
      <c r="AW17" s="38">
        <f t="shared" si="11"/>
        <v>0</v>
      </c>
      <c r="AX17" s="38">
        <v>0</v>
      </c>
      <c r="AY17" s="13"/>
      <c r="AZ17" s="10"/>
      <c r="BA17" s="8"/>
      <c r="BB17" s="11"/>
      <c r="BN17" s="38">
        <v>0</v>
      </c>
      <c r="BO17" s="54" t="s">
        <v>1356</v>
      </c>
      <c r="BP17" s="54">
        <f>Sales!AR17</f>
        <v>0</v>
      </c>
    </row>
    <row r="18" spans="1:68">
      <c r="A18" s="4" t="s">
        <v>140</v>
      </c>
      <c r="B18" s="50">
        <v>1059</v>
      </c>
      <c r="C18" s="9" t="s">
        <v>954</v>
      </c>
      <c r="D18" s="9" t="s">
        <v>960</v>
      </c>
      <c r="E18" s="9" t="s">
        <v>998</v>
      </c>
      <c r="F18" s="9" t="s">
        <v>1106</v>
      </c>
      <c r="G18" s="4"/>
      <c r="H18" s="9" t="s">
        <v>1231</v>
      </c>
      <c r="I18" s="4"/>
      <c r="K18" s="4" t="str">
        <f t="shared" si="1"/>
        <v>OH</v>
      </c>
      <c r="L18" s="4" t="str">
        <f t="shared" si="2"/>
        <v>DELAWARE</v>
      </c>
      <c r="M18" s="4" t="str">
        <f t="shared" si="3"/>
        <v>LEWIS CENTER</v>
      </c>
      <c r="N18" s="4"/>
      <c r="O18" s="4" t="str">
        <f t="shared" si="4"/>
        <v>43035</v>
      </c>
      <c r="P18" s="4"/>
      <c r="U18" s="30">
        <v>41715</v>
      </c>
      <c r="V18" s="5"/>
      <c r="W18" s="4"/>
      <c r="Y18" s="30" t="s">
        <v>487</v>
      </c>
      <c r="Z18" s="30" t="s">
        <v>498</v>
      </c>
      <c r="AA18" s="23"/>
      <c r="AB18" s="23"/>
      <c r="AC18" s="9" t="s">
        <v>671</v>
      </c>
      <c r="AD18" s="9" t="s">
        <v>840</v>
      </c>
      <c r="AE18" s="4"/>
      <c r="AH18" s="9">
        <v>1</v>
      </c>
      <c r="AI18" s="38">
        <v>0</v>
      </c>
      <c r="AJ18" s="11"/>
      <c r="AM18" s="30" t="s">
        <v>12</v>
      </c>
      <c r="AN18" s="38">
        <f t="shared" si="5"/>
        <v>0</v>
      </c>
      <c r="AO18" s="8"/>
      <c r="AP18" s="13">
        <f t="shared" si="6"/>
        <v>0</v>
      </c>
      <c r="AQ18" s="38">
        <f t="shared" si="7"/>
        <v>0</v>
      </c>
      <c r="AR18" s="38">
        <v>0</v>
      </c>
      <c r="AS18" s="13">
        <f t="shared" si="8"/>
        <v>0</v>
      </c>
      <c r="AT18" s="38">
        <f t="shared" si="9"/>
        <v>0</v>
      </c>
      <c r="AU18" s="38">
        <v>0</v>
      </c>
      <c r="AV18" s="13">
        <f t="shared" si="10"/>
        <v>0</v>
      </c>
      <c r="AW18" s="38">
        <f t="shared" si="11"/>
        <v>0</v>
      </c>
      <c r="AX18" s="38">
        <v>0</v>
      </c>
      <c r="AY18" s="13"/>
      <c r="AZ18" s="10"/>
      <c r="BA18" s="8"/>
      <c r="BB18" s="11"/>
      <c r="BN18" s="38">
        <v>0</v>
      </c>
      <c r="BO18" s="54" t="s">
        <v>1356</v>
      </c>
      <c r="BP18" s="54">
        <f>Sales!AR18</f>
        <v>0</v>
      </c>
    </row>
    <row r="19" spans="1:68">
      <c r="A19" s="4" t="s">
        <v>140</v>
      </c>
      <c r="B19" s="50">
        <v>1075</v>
      </c>
      <c r="C19" s="9" t="s">
        <v>954</v>
      </c>
      <c r="D19" s="9" t="s">
        <v>956</v>
      </c>
      <c r="E19" s="9" t="s">
        <v>996</v>
      </c>
      <c r="F19" s="9" t="s">
        <v>956</v>
      </c>
      <c r="G19" s="4"/>
      <c r="H19" s="9" t="s">
        <v>956</v>
      </c>
      <c r="I19" s="4"/>
      <c r="K19" s="4" t="str">
        <f t="shared" si="1"/>
        <v>0</v>
      </c>
      <c r="L19" s="4" t="str">
        <f t="shared" si="2"/>
        <v>MECKLENBURG</v>
      </c>
      <c r="M19" s="4" t="str">
        <f t="shared" si="3"/>
        <v>0</v>
      </c>
      <c r="N19" s="4"/>
      <c r="O19" s="4" t="str">
        <f t="shared" si="4"/>
        <v>0</v>
      </c>
      <c r="P19" s="4"/>
      <c r="U19" s="30">
        <v>41722</v>
      </c>
      <c r="V19" s="5"/>
      <c r="W19" s="4"/>
      <c r="Y19" s="30" t="s">
        <v>487</v>
      </c>
      <c r="Z19" s="30" t="s">
        <v>499</v>
      </c>
      <c r="AA19" s="23"/>
      <c r="AB19" s="23"/>
      <c r="AC19" s="9" t="s">
        <v>672</v>
      </c>
      <c r="AD19" s="9" t="s">
        <v>841</v>
      </c>
      <c r="AE19" s="4"/>
      <c r="AH19" s="9">
        <v>1</v>
      </c>
      <c r="AI19" s="38">
        <v>0</v>
      </c>
      <c r="AJ19" s="11"/>
      <c r="AM19" s="30" t="s">
        <v>12</v>
      </c>
      <c r="AN19" s="38">
        <f t="shared" si="5"/>
        <v>0</v>
      </c>
      <c r="AO19" s="8"/>
      <c r="AP19" s="13">
        <f t="shared" si="6"/>
        <v>0</v>
      </c>
      <c r="AQ19" s="38">
        <f t="shared" si="7"/>
        <v>0</v>
      </c>
      <c r="AR19" s="38">
        <v>0</v>
      </c>
      <c r="AS19" s="13">
        <f t="shared" si="8"/>
        <v>0</v>
      </c>
      <c r="AT19" s="38">
        <f t="shared" si="9"/>
        <v>0</v>
      </c>
      <c r="AU19" s="38">
        <v>0</v>
      </c>
      <c r="AV19" s="13">
        <f t="shared" si="10"/>
        <v>0</v>
      </c>
      <c r="AW19" s="38">
        <f t="shared" si="11"/>
        <v>0</v>
      </c>
      <c r="AX19" s="38">
        <v>0</v>
      </c>
      <c r="AY19" s="13"/>
      <c r="AZ19" s="10"/>
      <c r="BA19" s="8"/>
      <c r="BB19" s="11"/>
      <c r="BN19" s="38">
        <v>0</v>
      </c>
      <c r="BO19" s="54" t="s">
        <v>1356</v>
      </c>
      <c r="BP19" s="54">
        <f>Sales!AR19</f>
        <v>0</v>
      </c>
    </row>
    <row r="20" spans="1:68">
      <c r="A20" s="4" t="s">
        <v>140</v>
      </c>
      <c r="B20" s="50">
        <v>1086</v>
      </c>
      <c r="C20" s="9" t="s">
        <v>954</v>
      </c>
      <c r="D20" s="9" t="s">
        <v>956</v>
      </c>
      <c r="E20" s="9" t="s">
        <v>994</v>
      </c>
      <c r="F20" s="9" t="s">
        <v>956</v>
      </c>
      <c r="G20" s="4"/>
      <c r="H20" s="9" t="s">
        <v>956</v>
      </c>
      <c r="I20" s="4"/>
      <c r="K20" s="4" t="str">
        <f t="shared" si="1"/>
        <v>0</v>
      </c>
      <c r="L20" s="4" t="str">
        <f t="shared" si="2"/>
        <v>DENTON</v>
      </c>
      <c r="M20" s="4" t="str">
        <f t="shared" si="3"/>
        <v>0</v>
      </c>
      <c r="N20" s="4"/>
      <c r="O20" s="4" t="str">
        <f t="shared" si="4"/>
        <v>0</v>
      </c>
      <c r="P20" s="4"/>
      <c r="U20" s="30">
        <v>41725</v>
      </c>
      <c r="V20" s="5"/>
      <c r="W20" s="4"/>
      <c r="Y20" s="30" t="s">
        <v>487</v>
      </c>
      <c r="Z20" s="30" t="s">
        <v>497</v>
      </c>
      <c r="AA20" s="23"/>
      <c r="AB20" s="23"/>
      <c r="AC20" s="9" t="s">
        <v>670</v>
      </c>
      <c r="AD20" s="9" t="s">
        <v>839</v>
      </c>
      <c r="AE20" s="4"/>
      <c r="AH20" s="9">
        <v>1</v>
      </c>
      <c r="AI20" s="38">
        <v>0</v>
      </c>
      <c r="AJ20" s="11"/>
      <c r="AM20" s="30" t="s">
        <v>12</v>
      </c>
      <c r="AN20" s="38">
        <f t="shared" si="5"/>
        <v>0</v>
      </c>
      <c r="AO20" s="8"/>
      <c r="AP20" s="13">
        <f t="shared" si="6"/>
        <v>0</v>
      </c>
      <c r="AQ20" s="38">
        <f t="shared" si="7"/>
        <v>0</v>
      </c>
      <c r="AR20" s="38">
        <v>0</v>
      </c>
      <c r="AS20" s="13">
        <f t="shared" si="8"/>
        <v>0</v>
      </c>
      <c r="AT20" s="38">
        <f t="shared" si="9"/>
        <v>0</v>
      </c>
      <c r="AU20" s="38">
        <v>0</v>
      </c>
      <c r="AV20" s="13">
        <f t="shared" si="10"/>
        <v>0</v>
      </c>
      <c r="AW20" s="38">
        <f t="shared" si="11"/>
        <v>0</v>
      </c>
      <c r="AX20" s="38">
        <v>0</v>
      </c>
      <c r="AY20" s="13"/>
      <c r="AZ20" s="10"/>
      <c r="BA20" s="8"/>
      <c r="BB20" s="11"/>
      <c r="BN20" s="38">
        <v>0</v>
      </c>
      <c r="BO20" s="54" t="s">
        <v>956</v>
      </c>
      <c r="BP20" s="54">
        <f>Sales!AR20</f>
        <v>0</v>
      </c>
    </row>
    <row r="21" spans="1:68">
      <c r="A21" s="4" t="s">
        <v>140</v>
      </c>
      <c r="B21" s="50">
        <v>1311</v>
      </c>
      <c r="C21" s="9" t="s">
        <v>954</v>
      </c>
      <c r="D21" s="9" t="s">
        <v>961</v>
      </c>
      <c r="E21" s="9" t="s">
        <v>999</v>
      </c>
      <c r="F21" s="9" t="s">
        <v>1107</v>
      </c>
      <c r="G21" s="4"/>
      <c r="H21" s="9" t="s">
        <v>1232</v>
      </c>
      <c r="I21" s="4"/>
      <c r="K21" s="4" t="str">
        <f t="shared" si="1"/>
        <v>TX</v>
      </c>
      <c r="L21" s="4" t="str">
        <f t="shared" si="2"/>
        <v>ERATH</v>
      </c>
      <c r="M21" s="4" t="str">
        <f t="shared" si="3"/>
        <v>stephenville</v>
      </c>
      <c r="N21" s="4"/>
      <c r="O21" s="4" t="str">
        <f t="shared" si="4"/>
        <v>76401</v>
      </c>
      <c r="P21" s="4"/>
      <c r="U21" s="30">
        <v>41718</v>
      </c>
      <c r="V21" s="5"/>
      <c r="W21" s="4"/>
      <c r="Y21" s="30" t="s">
        <v>487</v>
      </c>
      <c r="Z21" s="30" t="s">
        <v>500</v>
      </c>
      <c r="AA21" s="23"/>
      <c r="AB21" s="23"/>
      <c r="AC21" s="9" t="s">
        <v>673</v>
      </c>
      <c r="AD21" s="9" t="s">
        <v>842</v>
      </c>
      <c r="AE21" s="4"/>
      <c r="AH21" s="9">
        <v>1</v>
      </c>
      <c r="AI21" s="38">
        <v>9.64</v>
      </c>
      <c r="AJ21" s="11"/>
      <c r="AM21" s="30" t="s">
        <v>12</v>
      </c>
      <c r="AN21" s="38">
        <f t="shared" si="5"/>
        <v>9.64</v>
      </c>
      <c r="AO21" s="8"/>
      <c r="AP21" s="13">
        <f t="shared" si="6"/>
        <v>6.2240663900414932E-2</v>
      </c>
      <c r="AQ21" s="38">
        <f t="shared" si="7"/>
        <v>9.64</v>
      </c>
      <c r="AR21" s="38">
        <v>0.6</v>
      </c>
      <c r="AS21" s="13">
        <f t="shared" si="8"/>
        <v>5.1867219917012446E-3</v>
      </c>
      <c r="AT21" s="38">
        <f t="shared" si="9"/>
        <v>9.64</v>
      </c>
      <c r="AU21" s="38">
        <v>0.05</v>
      </c>
      <c r="AV21" s="13">
        <f t="shared" si="10"/>
        <v>1.4522821576763486E-2</v>
      </c>
      <c r="AW21" s="38">
        <f t="shared" si="11"/>
        <v>9.64</v>
      </c>
      <c r="AX21" s="38">
        <v>0.14000000000000001</v>
      </c>
      <c r="AY21" s="13"/>
      <c r="AZ21" s="10"/>
      <c r="BA21" s="8"/>
      <c r="BB21" s="11"/>
      <c r="BN21" s="38">
        <v>0.79</v>
      </c>
      <c r="BO21" s="54" t="s">
        <v>1357</v>
      </c>
      <c r="BP21" s="54">
        <f>Sales!AR21</f>
        <v>9.99</v>
      </c>
    </row>
    <row r="22" spans="1:68">
      <c r="A22" s="4" t="s">
        <v>140</v>
      </c>
      <c r="B22" s="50">
        <v>1562</v>
      </c>
      <c r="C22" s="9" t="s">
        <v>954</v>
      </c>
      <c r="D22" s="9" t="s">
        <v>962</v>
      </c>
      <c r="E22" s="9" t="s">
        <v>1000</v>
      </c>
      <c r="F22" s="9" t="s">
        <v>1108</v>
      </c>
      <c r="G22" s="4"/>
      <c r="H22" s="9" t="s">
        <v>1233</v>
      </c>
      <c r="I22" s="4"/>
      <c r="K22" s="4" t="str">
        <f t="shared" si="1"/>
        <v>FL</v>
      </c>
      <c r="L22" s="4" t="str">
        <f t="shared" si="2"/>
        <v>PASCO</v>
      </c>
      <c r="M22" s="4" t="str">
        <f t="shared" si="3"/>
        <v>zephyrhills</v>
      </c>
      <c r="N22" s="4"/>
      <c r="O22" s="4" t="str">
        <f t="shared" si="4"/>
        <v>33540</v>
      </c>
      <c r="P22" s="4"/>
      <c r="U22" s="30">
        <v>41711</v>
      </c>
      <c r="V22" s="5"/>
      <c r="W22" s="4"/>
      <c r="Y22" s="30" t="s">
        <v>487</v>
      </c>
      <c r="Z22" s="30" t="s">
        <v>501</v>
      </c>
      <c r="AA22" s="23"/>
      <c r="AB22" s="23"/>
      <c r="AC22" s="9" t="s">
        <v>674</v>
      </c>
      <c r="AD22" s="9" t="s">
        <v>843</v>
      </c>
      <c r="AE22" s="4"/>
      <c r="AH22" s="9">
        <v>1</v>
      </c>
      <c r="AI22" s="38">
        <v>0.95000000000000007</v>
      </c>
      <c r="AJ22" s="11"/>
      <c r="AM22" s="30" t="s">
        <v>12</v>
      </c>
      <c r="AN22" s="38">
        <f t="shared" si="5"/>
        <v>0.95000000000000007</v>
      </c>
      <c r="AO22" s="8"/>
      <c r="AP22" s="13">
        <f t="shared" si="6"/>
        <v>0</v>
      </c>
      <c r="AQ22" s="38">
        <f t="shared" si="7"/>
        <v>0.95000000000000007</v>
      </c>
      <c r="AR22" s="38">
        <v>0</v>
      </c>
      <c r="AS22" s="13">
        <f t="shared" si="8"/>
        <v>0</v>
      </c>
      <c r="AT22" s="38">
        <f t="shared" si="9"/>
        <v>0.95000000000000007</v>
      </c>
      <c r="AU22" s="38">
        <v>0</v>
      </c>
      <c r="AV22" s="13">
        <f t="shared" si="10"/>
        <v>0</v>
      </c>
      <c r="AW22" s="38">
        <f t="shared" si="11"/>
        <v>0.95000000000000007</v>
      </c>
      <c r="AX22" s="38">
        <v>0</v>
      </c>
      <c r="AY22" s="13"/>
      <c r="AZ22" s="10"/>
      <c r="BA22" s="8"/>
      <c r="BB22" s="11"/>
      <c r="BN22" s="38">
        <v>0</v>
      </c>
      <c r="BO22" s="54" t="s">
        <v>107</v>
      </c>
      <c r="BP22" s="54">
        <f>Sales!AR22</f>
        <v>0.99</v>
      </c>
    </row>
    <row r="23" spans="1:68">
      <c r="A23" s="4" t="s">
        <v>140</v>
      </c>
      <c r="B23" s="50">
        <v>2122</v>
      </c>
      <c r="C23" s="9" t="s">
        <v>954</v>
      </c>
      <c r="D23" s="9" t="s">
        <v>963</v>
      </c>
      <c r="E23" s="9" t="s">
        <v>1001</v>
      </c>
      <c r="F23" s="9" t="s">
        <v>1109</v>
      </c>
      <c r="G23" s="4"/>
      <c r="H23" s="9" t="s">
        <v>1234</v>
      </c>
      <c r="I23" s="4"/>
      <c r="K23" s="4" t="str">
        <f t="shared" si="1"/>
        <v>MN</v>
      </c>
      <c r="L23" s="4" t="str">
        <f t="shared" si="2"/>
        <v>BENTON</v>
      </c>
      <c r="M23" s="4" t="str">
        <f t="shared" si="3"/>
        <v>sauk rapids</v>
      </c>
      <c r="N23" s="4"/>
      <c r="O23" s="4" t="str">
        <f t="shared" si="4"/>
        <v>56379</v>
      </c>
      <c r="P23" s="4"/>
      <c r="U23" s="30">
        <v>41715</v>
      </c>
      <c r="V23" s="5"/>
      <c r="W23" s="4"/>
      <c r="Y23" s="30" t="s">
        <v>487</v>
      </c>
      <c r="Z23" s="30" t="s">
        <v>502</v>
      </c>
      <c r="AA23" s="23"/>
      <c r="AB23" s="23"/>
      <c r="AC23" s="9" t="s">
        <v>675</v>
      </c>
      <c r="AD23" s="9" t="s">
        <v>844</v>
      </c>
      <c r="AE23" s="4"/>
      <c r="AH23" s="9">
        <v>1</v>
      </c>
      <c r="AI23" s="38">
        <v>7.71</v>
      </c>
      <c r="AJ23" s="11"/>
      <c r="AM23" s="30" t="s">
        <v>12</v>
      </c>
      <c r="AN23" s="38">
        <f t="shared" si="5"/>
        <v>7.71</v>
      </c>
      <c r="AO23" s="8"/>
      <c r="AP23" s="13">
        <f t="shared" si="6"/>
        <v>0</v>
      </c>
      <c r="AQ23" s="38">
        <f t="shared" si="7"/>
        <v>7.71</v>
      </c>
      <c r="AR23" s="38">
        <v>0</v>
      </c>
      <c r="AS23" s="13">
        <f t="shared" si="8"/>
        <v>0</v>
      </c>
      <c r="AT23" s="38">
        <f t="shared" si="9"/>
        <v>7.71</v>
      </c>
      <c r="AU23" s="38">
        <v>0</v>
      </c>
      <c r="AV23" s="13">
        <f t="shared" si="10"/>
        <v>0</v>
      </c>
      <c r="AW23" s="38">
        <f t="shared" si="11"/>
        <v>7.71</v>
      </c>
      <c r="AX23" s="38">
        <v>0</v>
      </c>
      <c r="AY23" s="13"/>
      <c r="AZ23" s="10"/>
      <c r="BA23" s="8"/>
      <c r="BB23" s="11"/>
      <c r="BN23" s="38">
        <v>0</v>
      </c>
      <c r="BO23" s="54" t="s">
        <v>1357</v>
      </c>
      <c r="BP23" s="54">
        <f>Sales!AR23</f>
        <v>7.99</v>
      </c>
    </row>
    <row r="24" spans="1:68">
      <c r="A24" s="4" t="s">
        <v>140</v>
      </c>
      <c r="B24" s="50">
        <v>2408</v>
      </c>
      <c r="C24" s="9" t="s">
        <v>954</v>
      </c>
      <c r="D24" s="9" t="s">
        <v>961</v>
      </c>
      <c r="E24" s="9" t="s">
        <v>1002</v>
      </c>
      <c r="F24" s="9" t="s">
        <v>1110</v>
      </c>
      <c r="G24" s="4"/>
      <c r="H24" s="9" t="s">
        <v>1235</v>
      </c>
      <c r="I24" s="4"/>
      <c r="K24" s="4" t="str">
        <f t="shared" si="1"/>
        <v>TX</v>
      </c>
      <c r="L24" s="4" t="str">
        <f t="shared" si="2"/>
        <v>BRAZORIA</v>
      </c>
      <c r="M24" s="4" t="str">
        <f t="shared" si="3"/>
        <v>angleton</v>
      </c>
      <c r="N24" s="4"/>
      <c r="O24" s="4" t="str">
        <f t="shared" si="4"/>
        <v>77515</v>
      </c>
      <c r="P24" s="4"/>
      <c r="U24" s="30">
        <v>41716</v>
      </c>
      <c r="V24" s="5"/>
      <c r="W24" s="4"/>
      <c r="Y24" s="30" t="s">
        <v>487</v>
      </c>
      <c r="Z24" s="30" t="s">
        <v>503</v>
      </c>
      <c r="AA24" s="23"/>
      <c r="AB24" s="23"/>
      <c r="AC24" s="9" t="s">
        <v>676</v>
      </c>
      <c r="AD24" s="9" t="s">
        <v>845</v>
      </c>
      <c r="AE24" s="4"/>
      <c r="AH24" s="9">
        <v>1</v>
      </c>
      <c r="AI24" s="38">
        <v>0</v>
      </c>
      <c r="AJ24" s="11"/>
      <c r="AM24" s="30" t="s">
        <v>12</v>
      </c>
      <c r="AN24" s="38">
        <f t="shared" si="5"/>
        <v>0</v>
      </c>
      <c r="AO24" s="8"/>
      <c r="AP24" s="13">
        <f t="shared" si="6"/>
        <v>0</v>
      </c>
      <c r="AQ24" s="38">
        <f t="shared" si="7"/>
        <v>0</v>
      </c>
      <c r="AR24" s="38">
        <v>0</v>
      </c>
      <c r="AS24" s="13">
        <f t="shared" si="8"/>
        <v>0</v>
      </c>
      <c r="AT24" s="38">
        <f t="shared" si="9"/>
        <v>0</v>
      </c>
      <c r="AU24" s="38">
        <v>0</v>
      </c>
      <c r="AV24" s="13">
        <f t="shared" si="10"/>
        <v>0</v>
      </c>
      <c r="AW24" s="38">
        <f t="shared" si="11"/>
        <v>0</v>
      </c>
      <c r="AX24" s="38">
        <v>0</v>
      </c>
      <c r="AY24" s="13"/>
      <c r="AZ24" s="10"/>
      <c r="BA24" s="8"/>
      <c r="BB24" s="11"/>
      <c r="BN24" s="38">
        <v>0</v>
      </c>
      <c r="BO24" s="54" t="s">
        <v>1357</v>
      </c>
      <c r="BP24" s="54">
        <f>Sales!AR24</f>
        <v>0</v>
      </c>
    </row>
    <row r="25" spans="1:68">
      <c r="A25" s="4" t="s">
        <v>140</v>
      </c>
      <c r="B25" s="50">
        <v>2412</v>
      </c>
      <c r="C25" s="9" t="s">
        <v>954</v>
      </c>
      <c r="D25" s="9" t="s">
        <v>956</v>
      </c>
      <c r="E25" s="9" t="s">
        <v>996</v>
      </c>
      <c r="F25" s="9" t="s">
        <v>956</v>
      </c>
      <c r="G25" s="4"/>
      <c r="H25" s="9" t="s">
        <v>956</v>
      </c>
      <c r="I25" s="4"/>
      <c r="K25" s="4" t="str">
        <f t="shared" si="1"/>
        <v>0</v>
      </c>
      <c r="L25" s="4" t="str">
        <f t="shared" si="2"/>
        <v>MECKLENBURG</v>
      </c>
      <c r="M25" s="4" t="str">
        <f t="shared" si="3"/>
        <v>0</v>
      </c>
      <c r="N25" s="4"/>
      <c r="O25" s="4" t="str">
        <f t="shared" si="4"/>
        <v>0</v>
      </c>
      <c r="P25" s="4"/>
      <c r="U25" s="30">
        <v>41717</v>
      </c>
      <c r="V25" s="5"/>
      <c r="W25" s="4"/>
      <c r="Y25" s="30" t="s">
        <v>487</v>
      </c>
      <c r="Z25" s="30" t="s">
        <v>504</v>
      </c>
      <c r="AA25" s="23"/>
      <c r="AB25" s="23"/>
      <c r="AC25" s="9" t="s">
        <v>677</v>
      </c>
      <c r="AD25" s="9" t="s">
        <v>846</v>
      </c>
      <c r="AE25" s="4"/>
      <c r="AH25" s="9">
        <v>1</v>
      </c>
      <c r="AI25" s="38">
        <v>0</v>
      </c>
      <c r="AJ25" s="11"/>
      <c r="AM25" s="30" t="s">
        <v>12</v>
      </c>
      <c r="AN25" s="38">
        <f t="shared" si="5"/>
        <v>0</v>
      </c>
      <c r="AO25" s="8"/>
      <c r="AP25" s="13">
        <f t="shared" si="6"/>
        <v>0</v>
      </c>
      <c r="AQ25" s="38">
        <f t="shared" si="7"/>
        <v>0</v>
      </c>
      <c r="AR25" s="38">
        <v>0</v>
      </c>
      <c r="AS25" s="13">
        <f t="shared" si="8"/>
        <v>0</v>
      </c>
      <c r="AT25" s="38">
        <f t="shared" si="9"/>
        <v>0</v>
      </c>
      <c r="AU25" s="38">
        <v>0</v>
      </c>
      <c r="AV25" s="13">
        <f t="shared" si="10"/>
        <v>0</v>
      </c>
      <c r="AW25" s="38">
        <f t="shared" si="11"/>
        <v>0</v>
      </c>
      <c r="AX25" s="38">
        <v>0</v>
      </c>
      <c r="AY25" s="13"/>
      <c r="AZ25" s="10"/>
      <c r="BA25" s="8"/>
      <c r="BB25" s="11"/>
      <c r="BN25" s="38">
        <v>0</v>
      </c>
      <c r="BO25" s="54" t="s">
        <v>1356</v>
      </c>
      <c r="BP25" s="54">
        <f>Sales!AR25</f>
        <v>0</v>
      </c>
    </row>
    <row r="26" spans="1:68">
      <c r="A26" s="4" t="s">
        <v>140</v>
      </c>
      <c r="B26" s="50">
        <v>2439</v>
      </c>
      <c r="C26" s="9" t="s">
        <v>954</v>
      </c>
      <c r="D26" s="9" t="s">
        <v>961</v>
      </c>
      <c r="E26" s="9" t="s">
        <v>1003</v>
      </c>
      <c r="F26" s="9" t="s">
        <v>1111</v>
      </c>
      <c r="G26" s="4"/>
      <c r="H26" s="9" t="s">
        <v>1236</v>
      </c>
      <c r="I26" s="4"/>
      <c r="K26" s="4" t="str">
        <f t="shared" si="1"/>
        <v>TX</v>
      </c>
      <c r="L26" s="4" t="str">
        <f t="shared" si="2"/>
        <v>BEXAR</v>
      </c>
      <c r="M26" s="4" t="str">
        <f t="shared" si="3"/>
        <v>San Antonio</v>
      </c>
      <c r="N26" s="4"/>
      <c r="O26" s="4" t="str">
        <f t="shared" si="4"/>
        <v>78250</v>
      </c>
      <c r="P26" s="4"/>
      <c r="U26" s="30">
        <v>41701</v>
      </c>
      <c r="V26" s="5"/>
      <c r="W26" s="4"/>
      <c r="Y26" s="30" t="s">
        <v>487</v>
      </c>
      <c r="Z26" s="30" t="s">
        <v>505</v>
      </c>
      <c r="AA26" s="23"/>
      <c r="AB26" s="23"/>
      <c r="AC26" s="9" t="s">
        <v>678</v>
      </c>
      <c r="AD26" s="9" t="s">
        <v>847</v>
      </c>
      <c r="AE26" s="4"/>
      <c r="AH26" s="9">
        <v>1</v>
      </c>
      <c r="AI26" s="38">
        <v>9.64</v>
      </c>
      <c r="AJ26" s="11"/>
      <c r="AM26" s="30" t="s">
        <v>12</v>
      </c>
      <c r="AN26" s="38">
        <f t="shared" si="5"/>
        <v>9.64</v>
      </c>
      <c r="AO26" s="8"/>
      <c r="AP26" s="13">
        <f t="shared" si="6"/>
        <v>6.2240663900414932E-2</v>
      </c>
      <c r="AQ26" s="38">
        <f t="shared" si="7"/>
        <v>9.64</v>
      </c>
      <c r="AR26" s="38">
        <v>0.6</v>
      </c>
      <c r="AS26" s="13">
        <f t="shared" si="8"/>
        <v>0</v>
      </c>
      <c r="AT26" s="38">
        <f t="shared" si="9"/>
        <v>9.64</v>
      </c>
      <c r="AU26" s="38">
        <v>0</v>
      </c>
      <c r="AV26" s="13">
        <f t="shared" si="10"/>
        <v>1.970954356846473E-2</v>
      </c>
      <c r="AW26" s="38">
        <f t="shared" si="11"/>
        <v>9.64</v>
      </c>
      <c r="AX26" s="38">
        <v>0.19</v>
      </c>
      <c r="AY26" s="13"/>
      <c r="AZ26" s="10"/>
      <c r="BA26" s="8"/>
      <c r="BB26" s="11"/>
      <c r="BN26" s="38">
        <v>0.79</v>
      </c>
      <c r="BO26" s="54" t="s">
        <v>1357</v>
      </c>
      <c r="BP26" s="54">
        <f>Sales!AR26</f>
        <v>9.99</v>
      </c>
    </row>
    <row r="27" spans="1:68">
      <c r="A27" s="4" t="s">
        <v>140</v>
      </c>
      <c r="B27" s="50">
        <v>2453</v>
      </c>
      <c r="C27" s="9" t="s">
        <v>954</v>
      </c>
      <c r="D27" s="9" t="s">
        <v>956</v>
      </c>
      <c r="E27" s="9" t="s">
        <v>994</v>
      </c>
      <c r="F27" s="9" t="s">
        <v>956</v>
      </c>
      <c r="G27" s="4"/>
      <c r="H27" s="9" t="s">
        <v>956</v>
      </c>
      <c r="I27" s="4"/>
      <c r="K27" s="4" t="str">
        <f t="shared" si="1"/>
        <v>0</v>
      </c>
      <c r="L27" s="4" t="str">
        <f t="shared" si="2"/>
        <v>DENTON</v>
      </c>
      <c r="M27" s="4" t="str">
        <f t="shared" si="3"/>
        <v>0</v>
      </c>
      <c r="N27" s="4"/>
      <c r="O27" s="4" t="str">
        <f t="shared" si="4"/>
        <v>0</v>
      </c>
      <c r="P27" s="4"/>
      <c r="U27" s="30">
        <v>41703</v>
      </c>
      <c r="V27" s="5"/>
      <c r="W27" s="4"/>
      <c r="Y27" s="30" t="s">
        <v>487</v>
      </c>
      <c r="Z27" s="30" t="s">
        <v>497</v>
      </c>
      <c r="AA27" s="23"/>
      <c r="AB27" s="23"/>
      <c r="AC27" s="9" t="s">
        <v>670</v>
      </c>
      <c r="AD27" s="9" t="s">
        <v>839</v>
      </c>
      <c r="AE27" s="4"/>
      <c r="AH27" s="9">
        <v>1</v>
      </c>
      <c r="AI27" s="38">
        <v>0</v>
      </c>
      <c r="AJ27" s="11"/>
      <c r="AM27" s="30" t="s">
        <v>12</v>
      </c>
      <c r="AN27" s="38">
        <f t="shared" si="5"/>
        <v>0</v>
      </c>
      <c r="AO27" s="8"/>
      <c r="AP27" s="13">
        <f t="shared" si="6"/>
        <v>0</v>
      </c>
      <c r="AQ27" s="38">
        <f t="shared" si="7"/>
        <v>0</v>
      </c>
      <c r="AR27" s="38">
        <v>0</v>
      </c>
      <c r="AS27" s="13">
        <f t="shared" si="8"/>
        <v>0</v>
      </c>
      <c r="AT27" s="38">
        <f t="shared" si="9"/>
        <v>0</v>
      </c>
      <c r="AU27" s="38">
        <v>0</v>
      </c>
      <c r="AV27" s="13">
        <f t="shared" si="10"/>
        <v>0</v>
      </c>
      <c r="AW27" s="38">
        <f t="shared" si="11"/>
        <v>0</v>
      </c>
      <c r="AX27" s="38">
        <v>0</v>
      </c>
      <c r="AY27" s="13"/>
      <c r="AZ27" s="10"/>
      <c r="BA27" s="8"/>
      <c r="BB27" s="11"/>
      <c r="BN27" s="38">
        <v>0</v>
      </c>
      <c r="BO27" s="54" t="s">
        <v>1356</v>
      </c>
      <c r="BP27" s="54">
        <f>Sales!AR27</f>
        <v>0</v>
      </c>
    </row>
    <row r="28" spans="1:68">
      <c r="A28" s="4" t="s">
        <v>140</v>
      </c>
      <c r="B28" s="50">
        <v>2667</v>
      </c>
      <c r="C28" s="9" t="s">
        <v>954</v>
      </c>
      <c r="D28" s="9" t="s">
        <v>956</v>
      </c>
      <c r="E28" s="9" t="s">
        <v>996</v>
      </c>
      <c r="F28" s="9" t="s">
        <v>956</v>
      </c>
      <c r="G28" s="4"/>
      <c r="H28" s="9" t="s">
        <v>956</v>
      </c>
      <c r="I28" s="4"/>
      <c r="K28" s="4" t="str">
        <f t="shared" si="1"/>
        <v>0</v>
      </c>
      <c r="L28" s="4" t="str">
        <f t="shared" si="2"/>
        <v>MECKLENBURG</v>
      </c>
      <c r="M28" s="4" t="str">
        <f t="shared" si="3"/>
        <v>0</v>
      </c>
      <c r="N28" s="4"/>
      <c r="O28" s="4" t="str">
        <f t="shared" si="4"/>
        <v>0</v>
      </c>
      <c r="P28" s="4"/>
      <c r="U28" s="30">
        <v>41716</v>
      </c>
      <c r="V28" s="5"/>
      <c r="W28" s="4"/>
      <c r="Y28" s="30" t="s">
        <v>487</v>
      </c>
      <c r="Z28" s="30" t="s">
        <v>506</v>
      </c>
      <c r="AA28" s="23"/>
      <c r="AB28" s="23"/>
      <c r="AC28" s="9" t="s">
        <v>679</v>
      </c>
      <c r="AD28" s="9" t="s">
        <v>848</v>
      </c>
      <c r="AE28" s="4"/>
      <c r="AH28" s="9">
        <v>1</v>
      </c>
      <c r="AI28" s="38">
        <v>0</v>
      </c>
      <c r="AJ28" s="11"/>
      <c r="AM28" s="30" t="s">
        <v>12</v>
      </c>
      <c r="AN28" s="38">
        <f t="shared" si="5"/>
        <v>0</v>
      </c>
      <c r="AO28" s="8"/>
      <c r="AP28" s="13">
        <f t="shared" si="6"/>
        <v>0</v>
      </c>
      <c r="AQ28" s="38">
        <f t="shared" si="7"/>
        <v>0</v>
      </c>
      <c r="AR28" s="38">
        <v>0</v>
      </c>
      <c r="AS28" s="13">
        <f t="shared" si="8"/>
        <v>0</v>
      </c>
      <c r="AT28" s="38">
        <f t="shared" si="9"/>
        <v>0</v>
      </c>
      <c r="AU28" s="38">
        <v>0</v>
      </c>
      <c r="AV28" s="13">
        <f t="shared" si="10"/>
        <v>0</v>
      </c>
      <c r="AW28" s="38">
        <f t="shared" si="11"/>
        <v>0</v>
      </c>
      <c r="AX28" s="38">
        <v>0</v>
      </c>
      <c r="AY28" s="13"/>
      <c r="AZ28" s="10"/>
      <c r="BA28" s="8"/>
      <c r="BB28" s="11"/>
      <c r="BN28" s="38">
        <v>0</v>
      </c>
      <c r="BO28" s="54" t="s">
        <v>1356</v>
      </c>
      <c r="BP28" s="54">
        <f>Sales!AR28</f>
        <v>0</v>
      </c>
    </row>
    <row r="29" spans="1:68">
      <c r="A29" s="4" t="s">
        <v>140</v>
      </c>
      <c r="B29" s="50">
        <v>2712</v>
      </c>
      <c r="C29" s="9" t="s">
        <v>954</v>
      </c>
      <c r="D29" s="9" t="s">
        <v>956</v>
      </c>
      <c r="E29" s="9" t="s">
        <v>994</v>
      </c>
      <c r="F29" s="9" t="s">
        <v>956</v>
      </c>
      <c r="G29" s="4"/>
      <c r="H29" s="9" t="s">
        <v>956</v>
      </c>
      <c r="I29" s="4"/>
      <c r="K29" s="4" t="str">
        <f t="shared" si="1"/>
        <v>0</v>
      </c>
      <c r="L29" s="4" t="str">
        <f t="shared" si="2"/>
        <v>DENTON</v>
      </c>
      <c r="M29" s="4" t="str">
        <f t="shared" si="3"/>
        <v>0</v>
      </c>
      <c r="N29" s="4"/>
      <c r="O29" s="4" t="str">
        <f t="shared" si="4"/>
        <v>0</v>
      </c>
      <c r="P29" s="4"/>
      <c r="U29" s="30">
        <v>41729</v>
      </c>
      <c r="V29" s="5"/>
      <c r="W29" s="4"/>
      <c r="Y29" s="30" t="s">
        <v>487</v>
      </c>
      <c r="Z29" s="30" t="s">
        <v>507</v>
      </c>
      <c r="AA29" s="23"/>
      <c r="AB29" s="23"/>
      <c r="AC29" s="9" t="s">
        <v>680</v>
      </c>
      <c r="AD29" s="9" t="s">
        <v>849</v>
      </c>
      <c r="AE29" s="4"/>
      <c r="AH29" s="9">
        <v>1</v>
      </c>
      <c r="AI29" s="38">
        <v>0</v>
      </c>
      <c r="AJ29" s="11"/>
      <c r="AM29" s="30" t="s">
        <v>12</v>
      </c>
      <c r="AN29" s="38">
        <f t="shared" si="5"/>
        <v>0</v>
      </c>
      <c r="AO29" s="8"/>
      <c r="AP29" s="13">
        <f t="shared" si="6"/>
        <v>0</v>
      </c>
      <c r="AQ29" s="38">
        <f t="shared" si="7"/>
        <v>0</v>
      </c>
      <c r="AR29" s="38">
        <v>0</v>
      </c>
      <c r="AS29" s="13">
        <f t="shared" si="8"/>
        <v>0</v>
      </c>
      <c r="AT29" s="38">
        <f t="shared" si="9"/>
        <v>0</v>
      </c>
      <c r="AU29" s="38">
        <v>0</v>
      </c>
      <c r="AV29" s="13">
        <f t="shared" si="10"/>
        <v>0</v>
      </c>
      <c r="AW29" s="38">
        <f t="shared" si="11"/>
        <v>0</v>
      </c>
      <c r="AX29" s="38">
        <v>0</v>
      </c>
      <c r="AY29" s="13"/>
      <c r="AZ29" s="10"/>
      <c r="BA29" s="8"/>
      <c r="BB29" s="11"/>
      <c r="BN29" s="38">
        <v>0</v>
      </c>
      <c r="BO29" s="54" t="s">
        <v>1356</v>
      </c>
      <c r="BP29" s="54">
        <f>Sales!AR29</f>
        <v>0</v>
      </c>
    </row>
    <row r="30" spans="1:68">
      <c r="A30" s="4" t="s">
        <v>140</v>
      </c>
      <c r="B30" s="50">
        <v>2718</v>
      </c>
      <c r="C30" s="9" t="s">
        <v>954</v>
      </c>
      <c r="D30" s="9" t="s">
        <v>964</v>
      </c>
      <c r="E30" s="9" t="s">
        <v>1004</v>
      </c>
      <c r="F30" s="9" t="s">
        <v>1112</v>
      </c>
      <c r="G30" s="4"/>
      <c r="H30" s="9" t="s">
        <v>1237</v>
      </c>
      <c r="I30" s="4"/>
      <c r="K30" s="4" t="str">
        <f t="shared" si="1"/>
        <v>WI</v>
      </c>
      <c r="L30" s="4" t="str">
        <f t="shared" si="2"/>
        <v>RACINE</v>
      </c>
      <c r="M30" s="4" t="str">
        <f t="shared" si="3"/>
        <v>Sturtevant</v>
      </c>
      <c r="N30" s="4"/>
      <c r="O30" s="4" t="str">
        <f t="shared" si="4"/>
        <v>53177</v>
      </c>
      <c r="P30" s="4"/>
      <c r="U30" s="30">
        <v>41722</v>
      </c>
      <c r="V30" s="5"/>
      <c r="W30" s="4"/>
      <c r="Y30" s="30" t="s">
        <v>487</v>
      </c>
      <c r="Z30" s="30" t="s">
        <v>508</v>
      </c>
      <c r="AA30" s="23"/>
      <c r="AB30" s="23"/>
      <c r="AC30" s="9" t="s">
        <v>681</v>
      </c>
      <c r="AD30" s="9" t="s">
        <v>850</v>
      </c>
      <c r="AE30" s="4"/>
      <c r="AH30" s="9">
        <v>1</v>
      </c>
      <c r="AI30" s="38">
        <v>12.530000000000001</v>
      </c>
      <c r="AJ30" s="11"/>
      <c r="AM30" s="30" t="s">
        <v>12</v>
      </c>
      <c r="AN30" s="38">
        <f t="shared" si="5"/>
        <v>12.530000000000001</v>
      </c>
      <c r="AO30" s="8"/>
      <c r="AP30" s="13">
        <f t="shared" si="6"/>
        <v>5.0279329608938543E-2</v>
      </c>
      <c r="AQ30" s="38">
        <f t="shared" si="7"/>
        <v>12.530000000000001</v>
      </c>
      <c r="AR30" s="38">
        <v>0.63</v>
      </c>
      <c r="AS30" s="13">
        <f t="shared" si="8"/>
        <v>0</v>
      </c>
      <c r="AT30" s="38">
        <f t="shared" si="9"/>
        <v>12.530000000000001</v>
      </c>
      <c r="AU30" s="38">
        <v>0</v>
      </c>
      <c r="AV30" s="13">
        <f t="shared" si="10"/>
        <v>0</v>
      </c>
      <c r="AW30" s="38">
        <f t="shared" si="11"/>
        <v>12.530000000000001</v>
      </c>
      <c r="AX30" s="38">
        <v>0</v>
      </c>
      <c r="AY30" s="13"/>
      <c r="AZ30" s="10"/>
      <c r="BA30" s="8"/>
      <c r="BB30" s="11"/>
      <c r="BN30" s="38">
        <v>0.63</v>
      </c>
      <c r="BO30" s="54" t="s">
        <v>128</v>
      </c>
      <c r="BP30" s="54">
        <f>Sales!AR30</f>
        <v>12.99</v>
      </c>
    </row>
    <row r="31" spans="1:68">
      <c r="A31" s="4" t="s">
        <v>140</v>
      </c>
      <c r="B31" s="50">
        <v>2934</v>
      </c>
      <c r="C31" s="9" t="s">
        <v>954</v>
      </c>
      <c r="D31" s="9" t="s">
        <v>956</v>
      </c>
      <c r="E31" s="9" t="s">
        <v>994</v>
      </c>
      <c r="F31" s="9" t="s">
        <v>956</v>
      </c>
      <c r="G31" s="4"/>
      <c r="H31" s="9" t="s">
        <v>956</v>
      </c>
      <c r="I31" s="4"/>
      <c r="K31" s="4" t="str">
        <f t="shared" si="1"/>
        <v>0</v>
      </c>
      <c r="L31" s="4" t="str">
        <f t="shared" si="2"/>
        <v>DENTON</v>
      </c>
      <c r="M31" s="4" t="str">
        <f t="shared" si="3"/>
        <v>0</v>
      </c>
      <c r="N31" s="4"/>
      <c r="O31" s="4" t="str">
        <f t="shared" si="4"/>
        <v>0</v>
      </c>
      <c r="P31" s="4"/>
      <c r="U31" s="30">
        <v>41715</v>
      </c>
      <c r="V31" s="5"/>
      <c r="W31" s="4"/>
      <c r="Y31" s="30" t="s">
        <v>487</v>
      </c>
      <c r="Z31" s="30" t="s">
        <v>493</v>
      </c>
      <c r="AA31" s="23"/>
      <c r="AB31" s="23"/>
      <c r="AC31" s="9" t="s">
        <v>666</v>
      </c>
      <c r="AD31" s="9" t="s">
        <v>835</v>
      </c>
      <c r="AE31" s="4"/>
      <c r="AH31" s="9">
        <v>1</v>
      </c>
      <c r="AI31" s="38">
        <v>0</v>
      </c>
      <c r="AJ31" s="11"/>
      <c r="AM31" s="30" t="s">
        <v>12</v>
      </c>
      <c r="AN31" s="38">
        <f t="shared" si="5"/>
        <v>0</v>
      </c>
      <c r="AO31" s="8"/>
      <c r="AP31" s="13">
        <f t="shared" si="6"/>
        <v>0</v>
      </c>
      <c r="AQ31" s="38">
        <f t="shared" si="7"/>
        <v>0</v>
      </c>
      <c r="AR31" s="38">
        <v>0</v>
      </c>
      <c r="AS31" s="13">
        <f t="shared" si="8"/>
        <v>0</v>
      </c>
      <c r="AT31" s="38">
        <f t="shared" si="9"/>
        <v>0</v>
      </c>
      <c r="AU31" s="38">
        <v>0</v>
      </c>
      <c r="AV31" s="13">
        <f t="shared" si="10"/>
        <v>0</v>
      </c>
      <c r="AW31" s="38">
        <f t="shared" si="11"/>
        <v>0</v>
      </c>
      <c r="AX31" s="38">
        <v>0</v>
      </c>
      <c r="AY31" s="13"/>
      <c r="AZ31" s="10"/>
      <c r="BA31" s="8"/>
      <c r="BB31" s="11"/>
      <c r="BN31" s="38">
        <v>0</v>
      </c>
      <c r="BO31" s="54" t="s">
        <v>1356</v>
      </c>
      <c r="BP31" s="54">
        <f>Sales!AR31</f>
        <v>0</v>
      </c>
    </row>
    <row r="32" spans="1:68">
      <c r="A32" s="4" t="s">
        <v>140</v>
      </c>
      <c r="B32" s="50">
        <v>2951</v>
      </c>
      <c r="C32" s="9" t="s">
        <v>954</v>
      </c>
      <c r="D32" s="9" t="s">
        <v>965</v>
      </c>
      <c r="E32" s="9" t="s">
        <v>1005</v>
      </c>
      <c r="F32" s="9" t="s">
        <v>1113</v>
      </c>
      <c r="G32" s="4"/>
      <c r="H32" s="9" t="s">
        <v>1238</v>
      </c>
      <c r="I32" s="4"/>
      <c r="K32" s="4" t="str">
        <f t="shared" si="1"/>
        <v>AZ</v>
      </c>
      <c r="L32" s="4" t="str">
        <f t="shared" si="2"/>
        <v>GILA</v>
      </c>
      <c r="M32" s="4" t="str">
        <f t="shared" si="3"/>
        <v>CLAYPOOL</v>
      </c>
      <c r="N32" s="4"/>
      <c r="O32" s="4" t="str">
        <f t="shared" si="4"/>
        <v>85532</v>
      </c>
      <c r="P32" s="4"/>
      <c r="U32" s="30">
        <v>41723</v>
      </c>
      <c r="V32" s="5"/>
      <c r="W32" s="4"/>
      <c r="Y32" s="30" t="s">
        <v>487</v>
      </c>
      <c r="Z32" s="30" t="s">
        <v>509</v>
      </c>
      <c r="AA32" s="23"/>
      <c r="AB32" s="23"/>
      <c r="AC32" s="9" t="s">
        <v>682</v>
      </c>
      <c r="AD32" s="9" t="s">
        <v>851</v>
      </c>
      <c r="AE32" s="4"/>
      <c r="AH32" s="9">
        <v>1</v>
      </c>
      <c r="AI32" s="38">
        <v>3.85</v>
      </c>
      <c r="AJ32" s="11"/>
      <c r="AM32" s="30" t="s">
        <v>12</v>
      </c>
      <c r="AN32" s="38">
        <f t="shared" si="5"/>
        <v>3.85</v>
      </c>
      <c r="AO32" s="8"/>
      <c r="AP32" s="13">
        <f t="shared" si="6"/>
        <v>5.7142857142857141E-2</v>
      </c>
      <c r="AQ32" s="38">
        <f t="shared" si="7"/>
        <v>3.85</v>
      </c>
      <c r="AR32" s="38">
        <v>0.22</v>
      </c>
      <c r="AS32" s="13">
        <f t="shared" si="8"/>
        <v>0</v>
      </c>
      <c r="AT32" s="38">
        <f t="shared" si="9"/>
        <v>3.85</v>
      </c>
      <c r="AU32" s="38">
        <v>0</v>
      </c>
      <c r="AV32" s="13">
        <f t="shared" si="10"/>
        <v>0</v>
      </c>
      <c r="AW32" s="38">
        <f t="shared" si="11"/>
        <v>3.85</v>
      </c>
      <c r="AX32" s="38">
        <v>0</v>
      </c>
      <c r="AY32" s="13"/>
      <c r="AZ32" s="10"/>
      <c r="BA32" s="8"/>
      <c r="BB32" s="11"/>
      <c r="BN32" s="38">
        <v>0.22</v>
      </c>
      <c r="BO32" s="54" t="s">
        <v>1357</v>
      </c>
      <c r="BP32" s="54">
        <f>Sales!AR32</f>
        <v>3.99</v>
      </c>
    </row>
    <row r="33" spans="1:68">
      <c r="A33" s="4" t="s">
        <v>140</v>
      </c>
      <c r="B33" s="50">
        <v>3192</v>
      </c>
      <c r="C33" s="9" t="s">
        <v>954</v>
      </c>
      <c r="D33" s="9" t="s">
        <v>956</v>
      </c>
      <c r="E33" s="9" t="s">
        <v>994</v>
      </c>
      <c r="F33" s="9" t="s">
        <v>956</v>
      </c>
      <c r="G33" s="4"/>
      <c r="H33" s="9" t="s">
        <v>956</v>
      </c>
      <c r="I33" s="4"/>
      <c r="K33" s="4" t="str">
        <f t="shared" si="1"/>
        <v>0</v>
      </c>
      <c r="L33" s="4" t="str">
        <f t="shared" si="2"/>
        <v>DENTON</v>
      </c>
      <c r="M33" s="4" t="str">
        <f t="shared" si="3"/>
        <v>0</v>
      </c>
      <c r="N33" s="4"/>
      <c r="O33" s="4" t="str">
        <f t="shared" si="4"/>
        <v>0</v>
      </c>
      <c r="P33" s="4"/>
      <c r="U33" s="30">
        <v>41715</v>
      </c>
      <c r="V33" s="5"/>
      <c r="W33" s="4"/>
      <c r="Y33" s="30" t="s">
        <v>487</v>
      </c>
      <c r="Z33" s="30" t="s">
        <v>510</v>
      </c>
      <c r="AA33" s="23"/>
      <c r="AB33" s="23"/>
      <c r="AC33" s="9" t="s">
        <v>683</v>
      </c>
      <c r="AD33" s="9" t="s">
        <v>852</v>
      </c>
      <c r="AE33" s="4"/>
      <c r="AH33" s="9">
        <v>1</v>
      </c>
      <c r="AI33" s="38">
        <v>0</v>
      </c>
      <c r="AJ33" s="11"/>
      <c r="AM33" s="30" t="s">
        <v>12</v>
      </c>
      <c r="AN33" s="38">
        <f t="shared" si="5"/>
        <v>0</v>
      </c>
      <c r="AO33" s="8"/>
      <c r="AP33" s="13">
        <f t="shared" si="6"/>
        <v>0</v>
      </c>
      <c r="AQ33" s="38">
        <f t="shared" si="7"/>
        <v>0</v>
      </c>
      <c r="AR33" s="38">
        <v>0</v>
      </c>
      <c r="AS33" s="13">
        <f t="shared" si="8"/>
        <v>0</v>
      </c>
      <c r="AT33" s="38">
        <f t="shared" si="9"/>
        <v>0</v>
      </c>
      <c r="AU33" s="38">
        <v>0</v>
      </c>
      <c r="AV33" s="13">
        <f t="shared" si="10"/>
        <v>0</v>
      </c>
      <c r="AW33" s="38">
        <f t="shared" si="11"/>
        <v>0</v>
      </c>
      <c r="AX33" s="38">
        <v>0</v>
      </c>
      <c r="AY33" s="13"/>
      <c r="AZ33" s="10"/>
      <c r="BA33" s="8"/>
      <c r="BB33" s="11"/>
      <c r="BN33" s="38">
        <v>0</v>
      </c>
      <c r="BO33" s="54" t="s">
        <v>1356</v>
      </c>
      <c r="BP33" s="54">
        <f>Sales!AR33</f>
        <v>0</v>
      </c>
    </row>
    <row r="34" spans="1:68">
      <c r="A34" s="4" t="s">
        <v>140</v>
      </c>
      <c r="B34" s="50">
        <v>3199</v>
      </c>
      <c r="C34" s="9" t="s">
        <v>954</v>
      </c>
      <c r="D34" s="9" t="s">
        <v>966</v>
      </c>
      <c r="E34" s="9" t="s">
        <v>1006</v>
      </c>
      <c r="F34" s="9" t="s">
        <v>1082</v>
      </c>
      <c r="G34" s="4"/>
      <c r="H34" s="9" t="s">
        <v>1239</v>
      </c>
      <c r="I34" s="4"/>
      <c r="K34" s="4" t="str">
        <f t="shared" si="1"/>
        <v>GA</v>
      </c>
      <c r="L34" s="4" t="str">
        <f t="shared" si="2"/>
        <v>PAULDING</v>
      </c>
      <c r="M34" s="4" t="str">
        <f t="shared" si="3"/>
        <v>DALLAS</v>
      </c>
      <c r="N34" s="4"/>
      <c r="O34" s="4" t="str">
        <f t="shared" si="4"/>
        <v>30157</v>
      </c>
      <c r="P34" s="4"/>
      <c r="U34" s="30">
        <v>41715</v>
      </c>
      <c r="V34" s="5"/>
      <c r="W34" s="4"/>
      <c r="Y34" s="30" t="s">
        <v>487</v>
      </c>
      <c r="Z34" s="30" t="s">
        <v>511</v>
      </c>
      <c r="AA34" s="23"/>
      <c r="AB34" s="23"/>
      <c r="AC34" s="9" t="s">
        <v>684</v>
      </c>
      <c r="AD34" s="9" t="s">
        <v>853</v>
      </c>
      <c r="AE34" s="4"/>
      <c r="AH34" s="9">
        <v>1</v>
      </c>
      <c r="AI34" s="38">
        <v>9.64</v>
      </c>
      <c r="AJ34" s="11"/>
      <c r="AM34" s="30" t="s">
        <v>12</v>
      </c>
      <c r="AN34" s="38">
        <f t="shared" si="5"/>
        <v>9.64</v>
      </c>
      <c r="AO34" s="8"/>
      <c r="AP34" s="13">
        <f t="shared" si="6"/>
        <v>0</v>
      </c>
      <c r="AQ34" s="38">
        <f t="shared" si="7"/>
        <v>9.64</v>
      </c>
      <c r="AR34" s="38">
        <v>0</v>
      </c>
      <c r="AS34" s="13">
        <f t="shared" si="8"/>
        <v>0</v>
      </c>
      <c r="AT34" s="38">
        <f t="shared" si="9"/>
        <v>9.64</v>
      </c>
      <c r="AU34" s="38">
        <v>0</v>
      </c>
      <c r="AV34" s="13">
        <f t="shared" si="10"/>
        <v>0</v>
      </c>
      <c r="AW34" s="38">
        <f t="shared" si="11"/>
        <v>9.64</v>
      </c>
      <c r="AX34" s="38">
        <v>0</v>
      </c>
      <c r="AY34" s="13"/>
      <c r="AZ34" s="10"/>
      <c r="BA34" s="8"/>
      <c r="BB34" s="11"/>
      <c r="BN34" s="38">
        <v>0</v>
      </c>
      <c r="BO34" s="54" t="s">
        <v>107</v>
      </c>
      <c r="BP34" s="54">
        <f>Sales!AR34</f>
        <v>9.99</v>
      </c>
    </row>
    <row r="35" spans="1:68">
      <c r="A35" s="4" t="s">
        <v>140</v>
      </c>
      <c r="B35" s="50">
        <v>3412</v>
      </c>
      <c r="C35" s="9" t="s">
        <v>954</v>
      </c>
      <c r="D35" s="9" t="s">
        <v>956</v>
      </c>
      <c r="E35" s="9" t="s">
        <v>994</v>
      </c>
      <c r="F35" s="9" t="s">
        <v>956</v>
      </c>
      <c r="G35" s="4"/>
      <c r="H35" s="9" t="s">
        <v>956</v>
      </c>
      <c r="I35" s="4"/>
      <c r="K35" s="4" t="str">
        <f t="shared" si="1"/>
        <v>0</v>
      </c>
      <c r="L35" s="4" t="str">
        <f t="shared" si="2"/>
        <v>DENTON</v>
      </c>
      <c r="M35" s="4" t="str">
        <f t="shared" si="3"/>
        <v>0</v>
      </c>
      <c r="N35" s="4"/>
      <c r="O35" s="4" t="str">
        <f t="shared" si="4"/>
        <v>0</v>
      </c>
      <c r="P35" s="4"/>
      <c r="U35" s="30">
        <v>41722</v>
      </c>
      <c r="V35" s="5"/>
      <c r="W35" s="4"/>
      <c r="Y35" s="30" t="s">
        <v>487</v>
      </c>
      <c r="Z35" s="30" t="s">
        <v>491</v>
      </c>
      <c r="AA35" s="23"/>
      <c r="AB35" s="23"/>
      <c r="AC35" s="9" t="s">
        <v>664</v>
      </c>
      <c r="AD35" s="9" t="s">
        <v>833</v>
      </c>
      <c r="AE35" s="4"/>
      <c r="AH35" s="9">
        <v>1</v>
      </c>
      <c r="AI35" s="38">
        <v>0</v>
      </c>
      <c r="AJ35" s="11"/>
      <c r="AM35" s="30" t="s">
        <v>12</v>
      </c>
      <c r="AN35" s="38">
        <f t="shared" si="5"/>
        <v>0</v>
      </c>
      <c r="AO35" s="8"/>
      <c r="AP35" s="13">
        <f t="shared" si="6"/>
        <v>0</v>
      </c>
      <c r="AQ35" s="38">
        <f t="shared" si="7"/>
        <v>0</v>
      </c>
      <c r="AR35" s="38">
        <v>0</v>
      </c>
      <c r="AS35" s="13">
        <f t="shared" si="8"/>
        <v>0</v>
      </c>
      <c r="AT35" s="38">
        <f t="shared" si="9"/>
        <v>0</v>
      </c>
      <c r="AU35" s="38">
        <v>0</v>
      </c>
      <c r="AV35" s="13">
        <f t="shared" si="10"/>
        <v>0</v>
      </c>
      <c r="AW35" s="38">
        <f t="shared" si="11"/>
        <v>0</v>
      </c>
      <c r="AX35" s="38">
        <v>0</v>
      </c>
      <c r="AY35" s="13"/>
      <c r="AZ35" s="10"/>
      <c r="BA35" s="8"/>
      <c r="BB35" s="11"/>
      <c r="BN35" s="38">
        <v>0</v>
      </c>
      <c r="BO35" s="54" t="s">
        <v>1356</v>
      </c>
      <c r="BP35" s="54">
        <f>Sales!AR35</f>
        <v>0</v>
      </c>
    </row>
    <row r="36" spans="1:68">
      <c r="A36" s="4" t="s">
        <v>140</v>
      </c>
      <c r="B36" s="50">
        <v>3704</v>
      </c>
      <c r="C36" s="9" t="s">
        <v>954</v>
      </c>
      <c r="D36" s="9" t="s">
        <v>962</v>
      </c>
      <c r="E36" s="9" t="s">
        <v>1000</v>
      </c>
      <c r="F36" s="9" t="s">
        <v>1108</v>
      </c>
      <c r="G36" s="4"/>
      <c r="H36" s="9" t="s">
        <v>1233</v>
      </c>
      <c r="I36" s="4"/>
      <c r="K36" s="4" t="str">
        <f t="shared" si="1"/>
        <v>FL</v>
      </c>
      <c r="L36" s="4" t="str">
        <f t="shared" si="2"/>
        <v>PASCO</v>
      </c>
      <c r="M36" s="4" t="str">
        <f t="shared" si="3"/>
        <v>zephyrhills</v>
      </c>
      <c r="N36" s="4"/>
      <c r="O36" s="4" t="str">
        <f t="shared" si="4"/>
        <v>33540</v>
      </c>
      <c r="P36" s="4"/>
      <c r="U36" s="30">
        <v>41705</v>
      </c>
      <c r="V36" s="5"/>
      <c r="W36" s="4"/>
      <c r="Y36" s="30" t="s">
        <v>487</v>
      </c>
      <c r="Z36" s="30" t="s">
        <v>512</v>
      </c>
      <c r="AA36" s="23"/>
      <c r="AB36" s="23"/>
      <c r="AC36" s="9" t="s">
        <v>685</v>
      </c>
      <c r="AD36" s="9" t="s">
        <v>854</v>
      </c>
      <c r="AE36" s="4"/>
      <c r="AH36" s="9">
        <v>1</v>
      </c>
      <c r="AI36" s="38">
        <v>7.99</v>
      </c>
      <c r="AJ36" s="11"/>
      <c r="AM36" s="30" t="s">
        <v>12</v>
      </c>
      <c r="AN36" s="38">
        <f t="shared" si="5"/>
        <v>7.99</v>
      </c>
      <c r="AO36" s="8"/>
      <c r="AP36" s="13">
        <f t="shared" si="6"/>
        <v>0</v>
      </c>
      <c r="AQ36" s="38">
        <f t="shared" si="7"/>
        <v>7.99</v>
      </c>
      <c r="AR36" s="38">
        <v>0</v>
      </c>
      <c r="AS36" s="13">
        <f t="shared" si="8"/>
        <v>0</v>
      </c>
      <c r="AT36" s="38">
        <f t="shared" si="9"/>
        <v>7.99</v>
      </c>
      <c r="AU36" s="38">
        <v>0</v>
      </c>
      <c r="AV36" s="13">
        <f t="shared" si="10"/>
        <v>0</v>
      </c>
      <c r="AW36" s="38">
        <f t="shared" si="11"/>
        <v>7.99</v>
      </c>
      <c r="AX36" s="38">
        <v>0</v>
      </c>
      <c r="AY36" s="13"/>
      <c r="AZ36" s="10"/>
      <c r="BA36" s="8"/>
      <c r="BB36" s="11"/>
      <c r="BN36" s="38">
        <v>0</v>
      </c>
      <c r="BO36" s="54" t="s">
        <v>107</v>
      </c>
      <c r="BP36" s="54">
        <f>Sales!AR36</f>
        <v>7.99</v>
      </c>
    </row>
    <row r="37" spans="1:68">
      <c r="A37" s="4" t="s">
        <v>140</v>
      </c>
      <c r="B37" s="50">
        <v>3706</v>
      </c>
      <c r="C37" s="9" t="s">
        <v>954</v>
      </c>
      <c r="D37" s="9" t="s">
        <v>956</v>
      </c>
      <c r="E37" s="9" t="s">
        <v>994</v>
      </c>
      <c r="F37" s="9" t="s">
        <v>956</v>
      </c>
      <c r="G37" s="4"/>
      <c r="H37" s="9" t="s">
        <v>956</v>
      </c>
      <c r="I37" s="4"/>
      <c r="K37" s="4" t="str">
        <f t="shared" si="1"/>
        <v>0</v>
      </c>
      <c r="L37" s="4" t="str">
        <f t="shared" si="2"/>
        <v>DENTON</v>
      </c>
      <c r="M37" s="4" t="str">
        <f t="shared" si="3"/>
        <v>0</v>
      </c>
      <c r="N37" s="4"/>
      <c r="O37" s="4" t="str">
        <f t="shared" si="4"/>
        <v>0</v>
      </c>
      <c r="P37" s="4"/>
      <c r="U37" s="30">
        <v>41705</v>
      </c>
      <c r="V37" s="5"/>
      <c r="W37" s="4"/>
      <c r="Y37" s="30" t="s">
        <v>487</v>
      </c>
      <c r="Z37" s="30" t="s">
        <v>503</v>
      </c>
      <c r="AA37" s="23"/>
      <c r="AB37" s="23"/>
      <c r="AC37" s="9" t="s">
        <v>676</v>
      </c>
      <c r="AD37" s="9" t="s">
        <v>845</v>
      </c>
      <c r="AE37" s="4"/>
      <c r="AH37" s="9">
        <v>1</v>
      </c>
      <c r="AI37" s="38">
        <v>0</v>
      </c>
      <c r="AJ37" s="11"/>
      <c r="AM37" s="30" t="s">
        <v>12</v>
      </c>
      <c r="AN37" s="38">
        <f t="shared" si="5"/>
        <v>0</v>
      </c>
      <c r="AO37" s="8"/>
      <c r="AP37" s="13">
        <f t="shared" si="6"/>
        <v>0</v>
      </c>
      <c r="AQ37" s="38">
        <f t="shared" si="7"/>
        <v>0</v>
      </c>
      <c r="AR37" s="38">
        <v>0</v>
      </c>
      <c r="AS37" s="13">
        <f t="shared" si="8"/>
        <v>0</v>
      </c>
      <c r="AT37" s="38">
        <f t="shared" si="9"/>
        <v>0</v>
      </c>
      <c r="AU37" s="38">
        <v>0</v>
      </c>
      <c r="AV37" s="13">
        <f t="shared" si="10"/>
        <v>0</v>
      </c>
      <c r="AW37" s="38">
        <f t="shared" si="11"/>
        <v>0</v>
      </c>
      <c r="AX37" s="38">
        <v>0</v>
      </c>
      <c r="AY37" s="13"/>
      <c r="AZ37" s="10"/>
      <c r="BA37" s="8"/>
      <c r="BB37" s="11"/>
      <c r="BN37" s="38">
        <v>0</v>
      </c>
      <c r="BO37" s="54" t="s">
        <v>1356</v>
      </c>
      <c r="BP37" s="54">
        <f>Sales!AR37</f>
        <v>0</v>
      </c>
    </row>
    <row r="38" spans="1:68">
      <c r="A38" s="4" t="s">
        <v>140</v>
      </c>
      <c r="B38" s="50">
        <v>3742</v>
      </c>
      <c r="C38" s="9" t="s">
        <v>954</v>
      </c>
      <c r="D38" s="9" t="s">
        <v>967</v>
      </c>
      <c r="E38" s="9" t="s">
        <v>1007</v>
      </c>
      <c r="F38" s="9" t="s">
        <v>1114</v>
      </c>
      <c r="G38" s="4"/>
      <c r="H38" s="9" t="s">
        <v>1240</v>
      </c>
      <c r="I38" s="4"/>
      <c r="K38" s="4" t="str">
        <f t="shared" si="1"/>
        <v>LA</v>
      </c>
      <c r="L38" s="4" t="str">
        <f t="shared" si="2"/>
        <v>LIVINGSTON</v>
      </c>
      <c r="M38" s="4" t="str">
        <f t="shared" si="3"/>
        <v>Denham Springs</v>
      </c>
      <c r="N38" s="4"/>
      <c r="O38" s="4" t="str">
        <f t="shared" si="4"/>
        <v>70726</v>
      </c>
      <c r="P38" s="4"/>
      <c r="U38" s="30">
        <v>41718</v>
      </c>
      <c r="V38" s="5"/>
      <c r="W38" s="4"/>
      <c r="Y38" s="30" t="s">
        <v>487</v>
      </c>
      <c r="Z38" s="30" t="s">
        <v>513</v>
      </c>
      <c r="AA38" s="23"/>
      <c r="AB38" s="23"/>
      <c r="AC38" s="9" t="s">
        <v>686</v>
      </c>
      <c r="AD38" s="9" t="s">
        <v>855</v>
      </c>
      <c r="AE38" s="4"/>
      <c r="AH38" s="9">
        <v>1</v>
      </c>
      <c r="AI38" s="38">
        <v>7.71</v>
      </c>
      <c r="AJ38" s="11"/>
      <c r="AM38" s="30" t="s">
        <v>12</v>
      </c>
      <c r="AN38" s="38">
        <f t="shared" si="5"/>
        <v>7.71</v>
      </c>
      <c r="AO38" s="8"/>
      <c r="AP38" s="13">
        <f t="shared" si="6"/>
        <v>0</v>
      </c>
      <c r="AQ38" s="38">
        <f t="shared" si="7"/>
        <v>7.71</v>
      </c>
      <c r="AR38" s="38">
        <v>0</v>
      </c>
      <c r="AS38" s="13">
        <f t="shared" si="8"/>
        <v>0</v>
      </c>
      <c r="AT38" s="38">
        <f t="shared" si="9"/>
        <v>7.71</v>
      </c>
      <c r="AU38" s="38">
        <v>0</v>
      </c>
      <c r="AV38" s="13">
        <f t="shared" si="10"/>
        <v>0</v>
      </c>
      <c r="AW38" s="38">
        <f t="shared" si="11"/>
        <v>7.71</v>
      </c>
      <c r="AX38" s="38">
        <v>0</v>
      </c>
      <c r="AY38" s="13"/>
      <c r="AZ38" s="10"/>
      <c r="BA38" s="8"/>
      <c r="BB38" s="11"/>
      <c r="BN38" s="38">
        <v>0</v>
      </c>
      <c r="BO38" s="54" t="s">
        <v>1357</v>
      </c>
      <c r="BP38" s="54">
        <f>Sales!AR38</f>
        <v>7.99</v>
      </c>
    </row>
    <row r="39" spans="1:68">
      <c r="A39" s="4" t="s">
        <v>140</v>
      </c>
      <c r="B39" s="50">
        <v>3954</v>
      </c>
      <c r="C39" s="9" t="s">
        <v>954</v>
      </c>
      <c r="D39" s="9" t="s">
        <v>956</v>
      </c>
      <c r="E39" s="9" t="s">
        <v>994</v>
      </c>
      <c r="F39" s="9" t="s">
        <v>956</v>
      </c>
      <c r="G39" s="4"/>
      <c r="H39" s="9" t="s">
        <v>956</v>
      </c>
      <c r="I39" s="4"/>
      <c r="K39" s="4" t="str">
        <f t="shared" si="1"/>
        <v>0</v>
      </c>
      <c r="L39" s="4" t="str">
        <f t="shared" si="2"/>
        <v>DENTON</v>
      </c>
      <c r="M39" s="4" t="str">
        <f t="shared" si="3"/>
        <v>0</v>
      </c>
      <c r="N39" s="4"/>
      <c r="O39" s="4" t="str">
        <f t="shared" si="4"/>
        <v>0</v>
      </c>
      <c r="P39" s="4"/>
      <c r="U39" s="30">
        <v>41701</v>
      </c>
      <c r="V39" s="5"/>
      <c r="W39" s="4"/>
      <c r="Y39" s="30" t="s">
        <v>487</v>
      </c>
      <c r="Z39" s="30" t="s">
        <v>514</v>
      </c>
      <c r="AA39" s="23"/>
      <c r="AB39" s="23"/>
      <c r="AC39" s="9" t="s">
        <v>687</v>
      </c>
      <c r="AD39" s="9" t="s">
        <v>856</v>
      </c>
      <c r="AE39" s="4"/>
      <c r="AH39" s="9">
        <v>1</v>
      </c>
      <c r="AI39" s="38">
        <v>0</v>
      </c>
      <c r="AJ39" s="11"/>
      <c r="AM39" s="30" t="s">
        <v>12</v>
      </c>
      <c r="AN39" s="38">
        <f t="shared" si="5"/>
        <v>0</v>
      </c>
      <c r="AO39" s="8"/>
      <c r="AP39" s="13">
        <f t="shared" si="6"/>
        <v>0</v>
      </c>
      <c r="AQ39" s="38">
        <f t="shared" si="7"/>
        <v>0</v>
      </c>
      <c r="AR39" s="38">
        <v>0</v>
      </c>
      <c r="AS39" s="13">
        <f t="shared" si="8"/>
        <v>0</v>
      </c>
      <c r="AT39" s="38">
        <f t="shared" si="9"/>
        <v>0</v>
      </c>
      <c r="AU39" s="38">
        <v>0</v>
      </c>
      <c r="AV39" s="13">
        <f t="shared" si="10"/>
        <v>0</v>
      </c>
      <c r="AW39" s="38">
        <f t="shared" si="11"/>
        <v>0</v>
      </c>
      <c r="AX39" s="38">
        <v>0</v>
      </c>
      <c r="AY39" s="13"/>
      <c r="AZ39" s="10"/>
      <c r="BA39" s="8"/>
      <c r="BB39" s="11"/>
      <c r="BN39" s="38">
        <v>0</v>
      </c>
      <c r="BO39" s="54" t="s">
        <v>1356</v>
      </c>
      <c r="BP39" s="54">
        <f>Sales!AR39</f>
        <v>0</v>
      </c>
    </row>
    <row r="40" spans="1:68">
      <c r="A40" s="4" t="s">
        <v>140</v>
      </c>
      <c r="B40" s="50">
        <v>3994</v>
      </c>
      <c r="C40" s="9" t="s">
        <v>954</v>
      </c>
      <c r="D40" s="9" t="s">
        <v>962</v>
      </c>
      <c r="E40" s="9" t="s">
        <v>1008</v>
      </c>
      <c r="F40" s="9" t="s">
        <v>1115</v>
      </c>
      <c r="G40" s="4"/>
      <c r="H40" s="9" t="s">
        <v>1241</v>
      </c>
      <c r="I40" s="4"/>
      <c r="K40" s="4" t="str">
        <f t="shared" si="1"/>
        <v>FL</v>
      </c>
      <c r="L40" s="4" t="str">
        <f t="shared" si="2"/>
        <v>SUWANNEE</v>
      </c>
      <c r="M40" s="4" t="str">
        <f t="shared" si="3"/>
        <v>live oak</v>
      </c>
      <c r="N40" s="4"/>
      <c r="O40" s="4" t="str">
        <f t="shared" si="4"/>
        <v>32060</v>
      </c>
      <c r="P40" s="4"/>
      <c r="U40" s="30">
        <v>41729</v>
      </c>
      <c r="V40" s="5"/>
      <c r="W40" s="4"/>
      <c r="Y40" s="30" t="s">
        <v>487</v>
      </c>
      <c r="Z40" s="30" t="s">
        <v>515</v>
      </c>
      <c r="AA40" s="23"/>
      <c r="AB40" s="23"/>
      <c r="AC40" s="9" t="s">
        <v>688</v>
      </c>
      <c r="AD40" s="9" t="s">
        <v>857</v>
      </c>
      <c r="AE40" s="4"/>
      <c r="AH40" s="9">
        <v>1</v>
      </c>
      <c r="AI40" s="38">
        <v>2.99</v>
      </c>
      <c r="AJ40" s="11"/>
      <c r="AM40" s="30" t="s">
        <v>12</v>
      </c>
      <c r="AN40" s="38">
        <f t="shared" si="5"/>
        <v>2.99</v>
      </c>
      <c r="AO40" s="8"/>
      <c r="AP40" s="13">
        <f t="shared" si="6"/>
        <v>0</v>
      </c>
      <c r="AQ40" s="38">
        <f t="shared" si="7"/>
        <v>2.99</v>
      </c>
      <c r="AR40" s="38">
        <v>0</v>
      </c>
      <c r="AS40" s="13">
        <f t="shared" si="8"/>
        <v>0</v>
      </c>
      <c r="AT40" s="38">
        <f t="shared" si="9"/>
        <v>2.99</v>
      </c>
      <c r="AU40" s="38">
        <v>0</v>
      </c>
      <c r="AV40" s="13">
        <f t="shared" si="10"/>
        <v>0</v>
      </c>
      <c r="AW40" s="38">
        <f t="shared" si="11"/>
        <v>2.99</v>
      </c>
      <c r="AX40" s="38">
        <v>0</v>
      </c>
      <c r="AY40" s="13"/>
      <c r="AZ40" s="10"/>
      <c r="BA40" s="8"/>
      <c r="BB40" s="11"/>
      <c r="BN40" s="38">
        <v>0</v>
      </c>
      <c r="BO40" s="54" t="s">
        <v>1357</v>
      </c>
      <c r="BP40" s="54">
        <f>Sales!AR40</f>
        <v>2.99</v>
      </c>
    </row>
    <row r="41" spans="1:68">
      <c r="A41" s="4" t="s">
        <v>140</v>
      </c>
      <c r="B41" s="50">
        <v>4220</v>
      </c>
      <c r="C41" s="9" t="s">
        <v>954</v>
      </c>
      <c r="D41" s="9" t="s">
        <v>968</v>
      </c>
      <c r="E41" s="9" t="s">
        <v>1009</v>
      </c>
      <c r="F41" s="9" t="s">
        <v>1116</v>
      </c>
      <c r="G41" s="4"/>
      <c r="H41" s="9" t="s">
        <v>1242</v>
      </c>
      <c r="I41" s="4"/>
      <c r="K41" s="4" t="str">
        <f t="shared" si="1"/>
        <v>VA</v>
      </c>
      <c r="L41" s="4" t="str">
        <f t="shared" si="2"/>
        <v>NORFOLK CITY</v>
      </c>
      <c r="M41" s="4" t="str">
        <f t="shared" si="3"/>
        <v>NORFOLK</v>
      </c>
      <c r="N41" s="4"/>
      <c r="O41" s="4" t="str">
        <f t="shared" si="4"/>
        <v>23505</v>
      </c>
      <c r="P41" s="4"/>
      <c r="U41" s="30">
        <v>41701</v>
      </c>
      <c r="V41" s="5"/>
      <c r="W41" s="4"/>
      <c r="Y41" s="30" t="s">
        <v>487</v>
      </c>
      <c r="Z41" s="30" t="s">
        <v>516</v>
      </c>
      <c r="AA41" s="23"/>
      <c r="AB41" s="23"/>
      <c r="AC41" s="9" t="s">
        <v>689</v>
      </c>
      <c r="AD41" s="9" t="s">
        <v>858</v>
      </c>
      <c r="AE41" s="4"/>
      <c r="AH41" s="9">
        <v>1</v>
      </c>
      <c r="AI41" s="38">
        <v>9.64</v>
      </c>
      <c r="AJ41" s="11"/>
      <c r="AM41" s="30" t="s">
        <v>12</v>
      </c>
      <c r="AN41" s="38">
        <f t="shared" si="5"/>
        <v>9.64</v>
      </c>
      <c r="AO41" s="8"/>
      <c r="AP41" s="13">
        <f t="shared" si="6"/>
        <v>0</v>
      </c>
      <c r="AQ41" s="38">
        <f t="shared" si="7"/>
        <v>9.64</v>
      </c>
      <c r="AR41" s="38">
        <v>0</v>
      </c>
      <c r="AS41" s="13">
        <f t="shared" si="8"/>
        <v>0</v>
      </c>
      <c r="AT41" s="38">
        <f t="shared" si="9"/>
        <v>9.64</v>
      </c>
      <c r="AU41" s="38">
        <v>0</v>
      </c>
      <c r="AV41" s="13">
        <f t="shared" si="10"/>
        <v>0</v>
      </c>
      <c r="AW41" s="38">
        <f t="shared" si="11"/>
        <v>9.64</v>
      </c>
      <c r="AX41" s="38">
        <v>0</v>
      </c>
      <c r="AY41" s="13"/>
      <c r="AZ41" s="10"/>
      <c r="BA41" s="8"/>
      <c r="BB41" s="11"/>
      <c r="BN41" s="38">
        <v>0</v>
      </c>
      <c r="BO41" s="54" t="s">
        <v>1357</v>
      </c>
      <c r="BP41" s="54">
        <f>Sales!AR41</f>
        <v>9.99</v>
      </c>
    </row>
    <row r="42" spans="1:68">
      <c r="A42" s="4" t="s">
        <v>140</v>
      </c>
      <c r="B42" s="50">
        <v>4290</v>
      </c>
      <c r="C42" s="9" t="s">
        <v>954</v>
      </c>
      <c r="D42" s="9" t="s">
        <v>956</v>
      </c>
      <c r="E42" s="9" t="s">
        <v>996</v>
      </c>
      <c r="F42" s="9" t="s">
        <v>956</v>
      </c>
      <c r="G42" s="4"/>
      <c r="H42" s="9" t="s">
        <v>956</v>
      </c>
      <c r="I42" s="4"/>
      <c r="K42" s="4" t="str">
        <f t="shared" si="1"/>
        <v>0</v>
      </c>
      <c r="L42" s="4" t="str">
        <f t="shared" si="2"/>
        <v>MECKLENBURG</v>
      </c>
      <c r="M42" s="4" t="str">
        <f t="shared" si="3"/>
        <v>0</v>
      </c>
      <c r="N42" s="4"/>
      <c r="O42" s="4" t="str">
        <f t="shared" si="4"/>
        <v>0</v>
      </c>
      <c r="P42" s="4"/>
      <c r="U42" s="30">
        <v>41722</v>
      </c>
      <c r="V42" s="5"/>
      <c r="W42" s="4"/>
      <c r="Y42" s="30" t="s">
        <v>487</v>
      </c>
      <c r="Z42" s="30" t="s">
        <v>499</v>
      </c>
      <c r="AA42" s="23"/>
      <c r="AB42" s="23"/>
      <c r="AC42" s="9" t="s">
        <v>672</v>
      </c>
      <c r="AD42" s="9" t="s">
        <v>841</v>
      </c>
      <c r="AE42" s="4"/>
      <c r="AH42" s="9">
        <v>1</v>
      </c>
      <c r="AI42" s="38">
        <v>0</v>
      </c>
      <c r="AJ42" s="11"/>
      <c r="AM42" s="30" t="s">
        <v>12</v>
      </c>
      <c r="AN42" s="38">
        <f t="shared" si="5"/>
        <v>0</v>
      </c>
      <c r="AO42" s="8"/>
      <c r="AP42" s="13">
        <f t="shared" si="6"/>
        <v>0</v>
      </c>
      <c r="AQ42" s="38">
        <f t="shared" si="7"/>
        <v>0</v>
      </c>
      <c r="AR42" s="38">
        <v>0</v>
      </c>
      <c r="AS42" s="13">
        <f t="shared" si="8"/>
        <v>0</v>
      </c>
      <c r="AT42" s="38">
        <f t="shared" si="9"/>
        <v>0</v>
      </c>
      <c r="AU42" s="38">
        <v>0</v>
      </c>
      <c r="AV42" s="13">
        <f t="shared" si="10"/>
        <v>0</v>
      </c>
      <c r="AW42" s="38">
        <f t="shared" si="11"/>
        <v>0</v>
      </c>
      <c r="AX42" s="38">
        <v>0</v>
      </c>
      <c r="AY42" s="13"/>
      <c r="AZ42" s="10"/>
      <c r="BA42" s="8"/>
      <c r="BB42" s="11"/>
      <c r="BN42" s="38">
        <v>0</v>
      </c>
      <c r="BO42" s="54" t="s">
        <v>1356</v>
      </c>
      <c r="BP42" s="54">
        <f>Sales!AR42</f>
        <v>0</v>
      </c>
    </row>
    <row r="43" spans="1:68">
      <c r="A43" s="4" t="s">
        <v>140</v>
      </c>
      <c r="B43" s="50">
        <v>4536</v>
      </c>
      <c r="C43" s="9" t="s">
        <v>954</v>
      </c>
      <c r="D43" s="9" t="s">
        <v>956</v>
      </c>
      <c r="E43" s="9" t="s">
        <v>996</v>
      </c>
      <c r="F43" s="9" t="s">
        <v>956</v>
      </c>
      <c r="G43" s="4"/>
      <c r="H43" s="9" t="s">
        <v>956</v>
      </c>
      <c r="I43" s="4"/>
      <c r="K43" s="4" t="str">
        <f t="shared" si="1"/>
        <v>0</v>
      </c>
      <c r="L43" s="4" t="str">
        <f t="shared" si="2"/>
        <v>MECKLENBURG</v>
      </c>
      <c r="M43" s="4" t="str">
        <f t="shared" si="3"/>
        <v>0</v>
      </c>
      <c r="N43" s="4"/>
      <c r="O43" s="4" t="str">
        <f t="shared" si="4"/>
        <v>0</v>
      </c>
      <c r="P43" s="4"/>
      <c r="U43" s="30">
        <v>41705</v>
      </c>
      <c r="V43" s="5"/>
      <c r="W43" s="4"/>
      <c r="Y43" s="30" t="s">
        <v>487</v>
      </c>
      <c r="Z43" s="30" t="s">
        <v>497</v>
      </c>
      <c r="AA43" s="23"/>
      <c r="AB43" s="23"/>
      <c r="AC43" s="9" t="s">
        <v>670</v>
      </c>
      <c r="AD43" s="9" t="s">
        <v>839</v>
      </c>
      <c r="AE43" s="4"/>
      <c r="AH43" s="9">
        <v>1</v>
      </c>
      <c r="AI43" s="38">
        <v>0</v>
      </c>
      <c r="AJ43" s="11"/>
      <c r="AM43" s="30" t="s">
        <v>12</v>
      </c>
      <c r="AN43" s="38">
        <f t="shared" si="5"/>
        <v>0</v>
      </c>
      <c r="AO43" s="8"/>
      <c r="AP43" s="13">
        <f t="shared" si="6"/>
        <v>0</v>
      </c>
      <c r="AQ43" s="38">
        <f t="shared" si="7"/>
        <v>0</v>
      </c>
      <c r="AR43" s="38">
        <v>0</v>
      </c>
      <c r="AS43" s="13">
        <f t="shared" si="8"/>
        <v>0</v>
      </c>
      <c r="AT43" s="38">
        <f t="shared" si="9"/>
        <v>0</v>
      </c>
      <c r="AU43" s="38">
        <v>0</v>
      </c>
      <c r="AV43" s="13">
        <f t="shared" si="10"/>
        <v>0</v>
      </c>
      <c r="AW43" s="38">
        <f t="shared" si="11"/>
        <v>0</v>
      </c>
      <c r="AX43" s="38">
        <v>0</v>
      </c>
      <c r="AY43" s="13"/>
      <c r="AZ43" s="10"/>
      <c r="BA43" s="8"/>
      <c r="BB43" s="11"/>
      <c r="BN43" s="38">
        <v>0</v>
      </c>
      <c r="BO43" s="54" t="s">
        <v>1356</v>
      </c>
      <c r="BP43" s="54">
        <f>Sales!AR43</f>
        <v>0</v>
      </c>
    </row>
    <row r="44" spans="1:68">
      <c r="A44" s="4" t="s">
        <v>140</v>
      </c>
      <c r="B44" s="50">
        <v>4603</v>
      </c>
      <c r="C44" s="9" t="s">
        <v>954</v>
      </c>
      <c r="D44" s="9" t="s">
        <v>956</v>
      </c>
      <c r="E44" s="9" t="s">
        <v>994</v>
      </c>
      <c r="F44" s="9" t="s">
        <v>956</v>
      </c>
      <c r="G44" s="4"/>
      <c r="H44" s="9" t="s">
        <v>956</v>
      </c>
      <c r="I44" s="4"/>
      <c r="K44" s="4" t="str">
        <f t="shared" si="1"/>
        <v>0</v>
      </c>
      <c r="L44" s="4" t="str">
        <f t="shared" si="2"/>
        <v>DENTON</v>
      </c>
      <c r="M44" s="4" t="str">
        <f t="shared" si="3"/>
        <v>0</v>
      </c>
      <c r="N44" s="4"/>
      <c r="O44" s="4" t="str">
        <f t="shared" si="4"/>
        <v>0</v>
      </c>
      <c r="P44" s="4"/>
      <c r="U44" s="30">
        <v>41726</v>
      </c>
      <c r="V44" s="5"/>
      <c r="W44" s="4"/>
      <c r="Y44" s="30" t="s">
        <v>487</v>
      </c>
      <c r="Z44" s="30" t="s">
        <v>517</v>
      </c>
      <c r="AA44" s="23"/>
      <c r="AB44" s="23"/>
      <c r="AC44" s="9" t="s">
        <v>690</v>
      </c>
      <c r="AD44" s="9" t="s">
        <v>859</v>
      </c>
      <c r="AE44" s="4"/>
      <c r="AH44" s="9">
        <v>1</v>
      </c>
      <c r="AI44" s="38">
        <v>0</v>
      </c>
      <c r="AJ44" s="11"/>
      <c r="AM44" s="30" t="s">
        <v>12</v>
      </c>
      <c r="AN44" s="38">
        <f t="shared" si="5"/>
        <v>0</v>
      </c>
      <c r="AO44" s="8"/>
      <c r="AP44" s="13">
        <f t="shared" si="6"/>
        <v>0</v>
      </c>
      <c r="AQ44" s="38">
        <f t="shared" si="7"/>
        <v>0</v>
      </c>
      <c r="AR44" s="38">
        <v>0</v>
      </c>
      <c r="AS44" s="13">
        <f t="shared" si="8"/>
        <v>0</v>
      </c>
      <c r="AT44" s="38">
        <f t="shared" si="9"/>
        <v>0</v>
      </c>
      <c r="AU44" s="38">
        <v>0</v>
      </c>
      <c r="AV44" s="13">
        <f t="shared" si="10"/>
        <v>0</v>
      </c>
      <c r="AW44" s="38">
        <f t="shared" si="11"/>
        <v>0</v>
      </c>
      <c r="AX44" s="38">
        <v>0</v>
      </c>
      <c r="AY44" s="13"/>
      <c r="AZ44" s="10"/>
      <c r="BA44" s="8"/>
      <c r="BB44" s="11"/>
      <c r="BN44" s="38">
        <v>0</v>
      </c>
      <c r="BO44" s="54" t="s">
        <v>956</v>
      </c>
      <c r="BP44" s="54">
        <f>Sales!AR44</f>
        <v>0</v>
      </c>
    </row>
    <row r="45" spans="1:68">
      <c r="A45" s="4" t="s">
        <v>140</v>
      </c>
      <c r="B45" s="50">
        <v>4870</v>
      </c>
      <c r="C45" s="9" t="s">
        <v>954</v>
      </c>
      <c r="D45" s="9" t="s">
        <v>956</v>
      </c>
      <c r="E45" s="9" t="s">
        <v>996</v>
      </c>
      <c r="F45" s="9" t="s">
        <v>956</v>
      </c>
      <c r="G45" s="4"/>
      <c r="H45" s="9" t="s">
        <v>956</v>
      </c>
      <c r="I45" s="4"/>
      <c r="K45" s="4" t="str">
        <f t="shared" si="1"/>
        <v>0</v>
      </c>
      <c r="L45" s="4" t="str">
        <f t="shared" si="2"/>
        <v>MECKLENBURG</v>
      </c>
      <c r="M45" s="4" t="str">
        <f t="shared" si="3"/>
        <v>0</v>
      </c>
      <c r="N45" s="4"/>
      <c r="O45" s="4" t="str">
        <f t="shared" si="4"/>
        <v>0</v>
      </c>
      <c r="P45" s="4"/>
      <c r="U45" s="30">
        <v>41726</v>
      </c>
      <c r="V45" s="5"/>
      <c r="W45" s="4"/>
      <c r="Y45" s="30" t="s">
        <v>487</v>
      </c>
      <c r="Z45" s="30" t="s">
        <v>518</v>
      </c>
      <c r="AA45" s="23"/>
      <c r="AB45" s="23"/>
      <c r="AC45" s="9" t="s">
        <v>691</v>
      </c>
      <c r="AD45" s="9" t="s">
        <v>860</v>
      </c>
      <c r="AE45" s="4"/>
      <c r="AH45" s="9">
        <v>1</v>
      </c>
      <c r="AI45" s="38">
        <v>0</v>
      </c>
      <c r="AJ45" s="11"/>
      <c r="AM45" s="30" t="s">
        <v>12</v>
      </c>
      <c r="AN45" s="38">
        <f t="shared" si="5"/>
        <v>0</v>
      </c>
      <c r="AO45" s="8"/>
      <c r="AP45" s="13">
        <f t="shared" si="6"/>
        <v>0</v>
      </c>
      <c r="AQ45" s="38">
        <f t="shared" si="7"/>
        <v>0</v>
      </c>
      <c r="AR45" s="38">
        <v>0</v>
      </c>
      <c r="AS45" s="13">
        <f t="shared" si="8"/>
        <v>0</v>
      </c>
      <c r="AT45" s="38">
        <f t="shared" si="9"/>
        <v>0</v>
      </c>
      <c r="AU45" s="38">
        <v>0</v>
      </c>
      <c r="AV45" s="13">
        <f t="shared" si="10"/>
        <v>0</v>
      </c>
      <c r="AW45" s="38">
        <f t="shared" si="11"/>
        <v>0</v>
      </c>
      <c r="AX45" s="38">
        <v>0</v>
      </c>
      <c r="AY45" s="13"/>
      <c r="AZ45" s="10"/>
      <c r="BA45" s="8"/>
      <c r="BB45" s="11"/>
      <c r="BN45" s="38">
        <v>0</v>
      </c>
      <c r="BO45" s="54" t="s">
        <v>1356</v>
      </c>
      <c r="BP45" s="54">
        <f>Sales!AR45</f>
        <v>0</v>
      </c>
    </row>
    <row r="46" spans="1:68">
      <c r="A46" s="4" t="s">
        <v>140</v>
      </c>
      <c r="B46" s="50">
        <v>4873</v>
      </c>
      <c r="C46" s="9" t="s">
        <v>954</v>
      </c>
      <c r="D46" s="9" t="s">
        <v>956</v>
      </c>
      <c r="E46" s="9" t="s">
        <v>994</v>
      </c>
      <c r="F46" s="9" t="s">
        <v>956</v>
      </c>
      <c r="G46" s="4"/>
      <c r="H46" s="9" t="s">
        <v>956</v>
      </c>
      <c r="I46" s="4"/>
      <c r="K46" s="4" t="str">
        <f t="shared" si="1"/>
        <v>0</v>
      </c>
      <c r="L46" s="4" t="str">
        <f t="shared" si="2"/>
        <v>DENTON</v>
      </c>
      <c r="M46" s="4" t="str">
        <f t="shared" si="3"/>
        <v>0</v>
      </c>
      <c r="N46" s="4"/>
      <c r="O46" s="4" t="str">
        <f t="shared" si="4"/>
        <v>0</v>
      </c>
      <c r="P46" s="4"/>
      <c r="U46" s="30">
        <v>41729</v>
      </c>
      <c r="V46" s="5"/>
      <c r="W46" s="4"/>
      <c r="Y46" s="30" t="s">
        <v>487</v>
      </c>
      <c r="Z46" s="30" t="s">
        <v>503</v>
      </c>
      <c r="AA46" s="23"/>
      <c r="AB46" s="23"/>
      <c r="AC46" s="9" t="s">
        <v>676</v>
      </c>
      <c r="AD46" s="9" t="s">
        <v>845</v>
      </c>
      <c r="AE46" s="4"/>
      <c r="AH46" s="9">
        <v>1</v>
      </c>
      <c r="AI46" s="38">
        <v>0</v>
      </c>
      <c r="AJ46" s="11"/>
      <c r="AM46" s="30" t="s">
        <v>12</v>
      </c>
      <c r="AN46" s="38">
        <f t="shared" si="5"/>
        <v>0</v>
      </c>
      <c r="AO46" s="8"/>
      <c r="AP46" s="13">
        <f t="shared" si="6"/>
        <v>0</v>
      </c>
      <c r="AQ46" s="38">
        <f t="shared" si="7"/>
        <v>0</v>
      </c>
      <c r="AR46" s="38">
        <v>0</v>
      </c>
      <c r="AS46" s="13">
        <f t="shared" si="8"/>
        <v>0</v>
      </c>
      <c r="AT46" s="38">
        <f t="shared" si="9"/>
        <v>0</v>
      </c>
      <c r="AU46" s="38">
        <v>0</v>
      </c>
      <c r="AV46" s="13">
        <f t="shared" si="10"/>
        <v>0</v>
      </c>
      <c r="AW46" s="38">
        <f t="shared" si="11"/>
        <v>0</v>
      </c>
      <c r="AX46" s="38">
        <v>0</v>
      </c>
      <c r="AY46" s="13"/>
      <c r="AZ46" s="10"/>
      <c r="BA46" s="8"/>
      <c r="BB46" s="11"/>
      <c r="BN46" s="38">
        <v>0</v>
      </c>
      <c r="BO46" s="54" t="s">
        <v>1356</v>
      </c>
      <c r="BP46" s="54">
        <f>Sales!AR46</f>
        <v>0</v>
      </c>
    </row>
    <row r="47" spans="1:68">
      <c r="A47" s="4" t="s">
        <v>140</v>
      </c>
      <c r="B47" s="50">
        <v>5104</v>
      </c>
      <c r="C47" s="9" t="s">
        <v>954</v>
      </c>
      <c r="D47" s="9" t="s">
        <v>969</v>
      </c>
      <c r="E47" s="9" t="s">
        <v>1010</v>
      </c>
      <c r="F47" s="9" t="s">
        <v>1117</v>
      </c>
      <c r="G47" s="4"/>
      <c r="H47" s="9" t="s">
        <v>1243</v>
      </c>
      <c r="I47" s="4"/>
      <c r="K47" s="4" t="str">
        <f t="shared" si="1"/>
        <v>MI</v>
      </c>
      <c r="L47" s="4" t="str">
        <f t="shared" si="2"/>
        <v>WASHTENAW</v>
      </c>
      <c r="M47" s="4" t="str">
        <f t="shared" si="3"/>
        <v>Ann Arbor</v>
      </c>
      <c r="N47" s="4"/>
      <c r="O47" s="4" t="str">
        <f t="shared" si="4"/>
        <v>48104</v>
      </c>
      <c r="P47" s="4"/>
      <c r="U47" s="30">
        <v>41709</v>
      </c>
      <c r="V47" s="5"/>
      <c r="W47" s="4"/>
      <c r="Y47" s="30" t="s">
        <v>487</v>
      </c>
      <c r="Z47" s="30" t="s">
        <v>519</v>
      </c>
      <c r="AA47" s="23"/>
      <c r="AB47" s="23"/>
      <c r="AC47" s="9" t="s">
        <v>692</v>
      </c>
      <c r="AD47" s="9" t="s">
        <v>861</v>
      </c>
      <c r="AE47" s="4"/>
      <c r="AH47" s="9">
        <v>1</v>
      </c>
      <c r="AI47" s="38">
        <v>12.530000000000001</v>
      </c>
      <c r="AJ47" s="11"/>
      <c r="AM47" s="30" t="s">
        <v>12</v>
      </c>
      <c r="AN47" s="38">
        <f t="shared" si="5"/>
        <v>12.530000000000001</v>
      </c>
      <c r="AO47" s="8"/>
      <c r="AP47" s="13">
        <f t="shared" si="6"/>
        <v>0</v>
      </c>
      <c r="AQ47" s="38">
        <f t="shared" si="7"/>
        <v>12.530000000000001</v>
      </c>
      <c r="AR47" s="38">
        <v>0</v>
      </c>
      <c r="AS47" s="13">
        <f t="shared" si="8"/>
        <v>0</v>
      </c>
      <c r="AT47" s="38">
        <f t="shared" si="9"/>
        <v>12.530000000000001</v>
      </c>
      <c r="AU47" s="38">
        <v>0</v>
      </c>
      <c r="AV47" s="13">
        <f t="shared" si="10"/>
        <v>0</v>
      </c>
      <c r="AW47" s="38">
        <f t="shared" si="11"/>
        <v>12.530000000000001</v>
      </c>
      <c r="AX47" s="38">
        <v>0</v>
      </c>
      <c r="AY47" s="13"/>
      <c r="AZ47" s="10"/>
      <c r="BA47" s="8"/>
      <c r="BB47" s="11"/>
      <c r="BN47" s="38">
        <v>0</v>
      </c>
      <c r="BO47" s="54" t="s">
        <v>1357</v>
      </c>
      <c r="BP47" s="54">
        <f>Sales!AR47</f>
        <v>12.99</v>
      </c>
    </row>
    <row r="48" spans="1:68">
      <c r="A48" s="4" t="s">
        <v>140</v>
      </c>
      <c r="B48" s="50">
        <v>5108</v>
      </c>
      <c r="C48" s="9" t="s">
        <v>954</v>
      </c>
      <c r="D48" s="9" t="s">
        <v>970</v>
      </c>
      <c r="E48" s="9" t="s">
        <v>1011</v>
      </c>
      <c r="F48" s="9" t="s">
        <v>1118</v>
      </c>
      <c r="G48" s="4"/>
      <c r="H48" s="9" t="s">
        <v>1244</v>
      </c>
      <c r="I48" s="4"/>
      <c r="K48" s="4" t="str">
        <f t="shared" si="1"/>
        <v>IN</v>
      </c>
      <c r="L48" s="4" t="str">
        <f t="shared" si="2"/>
        <v>HENDRICKS</v>
      </c>
      <c r="M48" s="4" t="str">
        <f t="shared" si="3"/>
        <v>Avon</v>
      </c>
      <c r="N48" s="4"/>
      <c r="O48" s="4" t="str">
        <f t="shared" si="4"/>
        <v>46123</v>
      </c>
      <c r="P48" s="4"/>
      <c r="U48" s="30">
        <v>41709</v>
      </c>
      <c r="V48" s="5"/>
      <c r="W48" s="4"/>
      <c r="Y48" s="30" t="s">
        <v>487</v>
      </c>
      <c r="Z48" s="30" t="s">
        <v>520</v>
      </c>
      <c r="AA48" s="23"/>
      <c r="AB48" s="23"/>
      <c r="AC48" s="9" t="s">
        <v>693</v>
      </c>
      <c r="AD48" s="9" t="s">
        <v>862</v>
      </c>
      <c r="AE48" s="4"/>
      <c r="AH48" s="9">
        <v>1</v>
      </c>
      <c r="AI48" s="38">
        <v>0</v>
      </c>
      <c r="AJ48" s="11"/>
      <c r="AM48" s="30" t="s">
        <v>12</v>
      </c>
      <c r="AN48" s="38">
        <f t="shared" si="5"/>
        <v>0</v>
      </c>
      <c r="AO48" s="8"/>
      <c r="AP48" s="13">
        <f t="shared" si="6"/>
        <v>0</v>
      </c>
      <c r="AQ48" s="38">
        <f t="shared" si="7"/>
        <v>0</v>
      </c>
      <c r="AR48" s="38">
        <v>0</v>
      </c>
      <c r="AS48" s="13">
        <f t="shared" si="8"/>
        <v>0</v>
      </c>
      <c r="AT48" s="38">
        <f t="shared" si="9"/>
        <v>0</v>
      </c>
      <c r="AU48" s="38">
        <v>0</v>
      </c>
      <c r="AV48" s="13">
        <f t="shared" si="10"/>
        <v>0</v>
      </c>
      <c r="AW48" s="38">
        <f t="shared" si="11"/>
        <v>0</v>
      </c>
      <c r="AX48" s="38">
        <v>0</v>
      </c>
      <c r="AY48" s="13"/>
      <c r="AZ48" s="10"/>
      <c r="BA48" s="8"/>
      <c r="BB48" s="11"/>
      <c r="BN48" s="38">
        <v>0</v>
      </c>
      <c r="BO48" s="54" t="s">
        <v>107</v>
      </c>
      <c r="BP48" s="54">
        <f>Sales!AR48</f>
        <v>0</v>
      </c>
    </row>
    <row r="49" spans="1:68">
      <c r="A49" s="4" t="s">
        <v>140</v>
      </c>
      <c r="B49" s="50">
        <v>5360</v>
      </c>
      <c r="C49" s="9" t="s">
        <v>954</v>
      </c>
      <c r="D49" s="9" t="s">
        <v>956</v>
      </c>
      <c r="E49" s="9" t="s">
        <v>994</v>
      </c>
      <c r="F49" s="9" t="s">
        <v>956</v>
      </c>
      <c r="G49" s="4"/>
      <c r="H49" s="9" t="s">
        <v>956</v>
      </c>
      <c r="I49" s="4"/>
      <c r="K49" s="4" t="str">
        <f t="shared" si="1"/>
        <v>0</v>
      </c>
      <c r="L49" s="4" t="str">
        <f t="shared" si="2"/>
        <v>DENTON</v>
      </c>
      <c r="M49" s="4" t="str">
        <f t="shared" si="3"/>
        <v>0</v>
      </c>
      <c r="N49" s="4"/>
      <c r="O49" s="4" t="str">
        <f t="shared" si="4"/>
        <v>0</v>
      </c>
      <c r="P49" s="4"/>
      <c r="U49" s="30">
        <v>41702</v>
      </c>
      <c r="V49" s="5"/>
      <c r="W49" s="4"/>
      <c r="Y49" s="30" t="s">
        <v>487</v>
      </c>
      <c r="Z49" s="30" t="s">
        <v>497</v>
      </c>
      <c r="AA49" s="23"/>
      <c r="AB49" s="23"/>
      <c r="AC49" s="9" t="s">
        <v>670</v>
      </c>
      <c r="AD49" s="9" t="s">
        <v>839</v>
      </c>
      <c r="AE49" s="4"/>
      <c r="AH49" s="9">
        <v>1</v>
      </c>
      <c r="AI49" s="38">
        <v>0</v>
      </c>
      <c r="AJ49" s="11"/>
      <c r="AM49" s="30" t="s">
        <v>12</v>
      </c>
      <c r="AN49" s="38">
        <f t="shared" si="5"/>
        <v>0</v>
      </c>
      <c r="AO49" s="8"/>
      <c r="AP49" s="13">
        <f t="shared" si="6"/>
        <v>0</v>
      </c>
      <c r="AQ49" s="38">
        <f t="shared" si="7"/>
        <v>0</v>
      </c>
      <c r="AR49" s="38">
        <v>0</v>
      </c>
      <c r="AS49" s="13">
        <f t="shared" si="8"/>
        <v>0</v>
      </c>
      <c r="AT49" s="38">
        <f t="shared" si="9"/>
        <v>0</v>
      </c>
      <c r="AU49" s="38">
        <v>0</v>
      </c>
      <c r="AV49" s="13">
        <f t="shared" si="10"/>
        <v>0</v>
      </c>
      <c r="AW49" s="38">
        <f t="shared" si="11"/>
        <v>0</v>
      </c>
      <c r="AX49" s="38">
        <v>0</v>
      </c>
      <c r="AY49" s="13"/>
      <c r="AZ49" s="10"/>
      <c r="BA49" s="8"/>
      <c r="BB49" s="11"/>
      <c r="BN49" s="38">
        <v>0</v>
      </c>
      <c r="BO49" s="54" t="s">
        <v>1356</v>
      </c>
      <c r="BP49" s="54">
        <f>Sales!AR49</f>
        <v>0</v>
      </c>
    </row>
    <row r="50" spans="1:68">
      <c r="A50" s="4" t="s">
        <v>140</v>
      </c>
      <c r="B50" s="50">
        <v>5638</v>
      </c>
      <c r="C50" s="9" t="s">
        <v>954</v>
      </c>
      <c r="D50" s="9" t="s">
        <v>956</v>
      </c>
      <c r="E50" s="9" t="s">
        <v>994</v>
      </c>
      <c r="F50" s="9" t="s">
        <v>956</v>
      </c>
      <c r="G50" s="4"/>
      <c r="H50" s="9" t="s">
        <v>956</v>
      </c>
      <c r="I50" s="4"/>
      <c r="K50" s="4" t="str">
        <f t="shared" si="1"/>
        <v>0</v>
      </c>
      <c r="L50" s="4" t="str">
        <f t="shared" si="2"/>
        <v>DENTON</v>
      </c>
      <c r="M50" s="4" t="str">
        <f t="shared" si="3"/>
        <v>0</v>
      </c>
      <c r="N50" s="4"/>
      <c r="O50" s="4" t="str">
        <f t="shared" si="4"/>
        <v>0</v>
      </c>
      <c r="P50" s="4"/>
      <c r="U50" s="30">
        <v>41722</v>
      </c>
      <c r="V50" s="5"/>
      <c r="W50" s="4"/>
      <c r="Y50" s="30" t="s">
        <v>487</v>
      </c>
      <c r="Z50" s="30" t="s">
        <v>521</v>
      </c>
      <c r="AA50" s="23"/>
      <c r="AB50" s="23"/>
      <c r="AC50" s="9" t="s">
        <v>694</v>
      </c>
      <c r="AD50" s="9" t="s">
        <v>863</v>
      </c>
      <c r="AE50" s="4"/>
      <c r="AH50" s="9">
        <v>1</v>
      </c>
      <c r="AI50" s="38">
        <v>0</v>
      </c>
      <c r="AJ50" s="11"/>
      <c r="AM50" s="30" t="s">
        <v>12</v>
      </c>
      <c r="AN50" s="38">
        <f t="shared" si="5"/>
        <v>0</v>
      </c>
      <c r="AO50" s="8"/>
      <c r="AP50" s="13">
        <f t="shared" si="6"/>
        <v>0</v>
      </c>
      <c r="AQ50" s="38">
        <f t="shared" si="7"/>
        <v>0</v>
      </c>
      <c r="AR50" s="38">
        <v>0</v>
      </c>
      <c r="AS50" s="13">
        <f t="shared" si="8"/>
        <v>0</v>
      </c>
      <c r="AT50" s="38">
        <f t="shared" si="9"/>
        <v>0</v>
      </c>
      <c r="AU50" s="38">
        <v>0</v>
      </c>
      <c r="AV50" s="13">
        <f t="shared" si="10"/>
        <v>0</v>
      </c>
      <c r="AW50" s="38">
        <f t="shared" si="11"/>
        <v>0</v>
      </c>
      <c r="AX50" s="38">
        <v>0</v>
      </c>
      <c r="AY50" s="13"/>
      <c r="AZ50" s="10"/>
      <c r="BA50" s="8"/>
      <c r="BB50" s="11"/>
      <c r="BN50" s="38">
        <v>0</v>
      </c>
      <c r="BO50" s="54" t="s">
        <v>956</v>
      </c>
      <c r="BP50" s="54">
        <f>Sales!AR50</f>
        <v>0</v>
      </c>
    </row>
    <row r="51" spans="1:68">
      <c r="A51" s="4" t="s">
        <v>140</v>
      </c>
      <c r="B51" s="50">
        <v>5897</v>
      </c>
      <c r="C51" s="9" t="s">
        <v>954</v>
      </c>
      <c r="D51" s="9" t="s">
        <v>956</v>
      </c>
      <c r="E51" s="9" t="s">
        <v>996</v>
      </c>
      <c r="F51" s="9" t="s">
        <v>956</v>
      </c>
      <c r="G51" s="4"/>
      <c r="H51" s="9" t="s">
        <v>956</v>
      </c>
      <c r="I51" s="4"/>
      <c r="K51" s="4" t="str">
        <f t="shared" si="1"/>
        <v>0</v>
      </c>
      <c r="L51" s="4" t="str">
        <f t="shared" si="2"/>
        <v>MECKLENBURG</v>
      </c>
      <c r="M51" s="4" t="str">
        <f t="shared" si="3"/>
        <v>0</v>
      </c>
      <c r="N51" s="4"/>
      <c r="O51" s="4" t="str">
        <f t="shared" si="4"/>
        <v>0</v>
      </c>
      <c r="P51" s="4"/>
      <c r="U51" s="30">
        <v>41701</v>
      </c>
      <c r="V51" s="5"/>
      <c r="W51" s="4"/>
      <c r="Y51" s="30" t="s">
        <v>487</v>
      </c>
      <c r="Z51" s="30" t="s">
        <v>497</v>
      </c>
      <c r="AA51" s="23"/>
      <c r="AB51" s="23"/>
      <c r="AC51" s="9" t="s">
        <v>670</v>
      </c>
      <c r="AD51" s="9" t="s">
        <v>839</v>
      </c>
      <c r="AE51" s="4"/>
      <c r="AH51" s="9">
        <v>1</v>
      </c>
      <c r="AI51" s="38">
        <v>0</v>
      </c>
      <c r="AJ51" s="11"/>
      <c r="AM51" s="30" t="s">
        <v>12</v>
      </c>
      <c r="AN51" s="38">
        <f t="shared" si="5"/>
        <v>0</v>
      </c>
      <c r="AO51" s="8"/>
      <c r="AP51" s="13">
        <f t="shared" si="6"/>
        <v>0</v>
      </c>
      <c r="AQ51" s="38">
        <f t="shared" si="7"/>
        <v>0</v>
      </c>
      <c r="AR51" s="38">
        <v>0</v>
      </c>
      <c r="AS51" s="13">
        <f t="shared" si="8"/>
        <v>0</v>
      </c>
      <c r="AT51" s="38">
        <f t="shared" si="9"/>
        <v>0</v>
      </c>
      <c r="AU51" s="38">
        <v>0</v>
      </c>
      <c r="AV51" s="13">
        <f t="shared" si="10"/>
        <v>0</v>
      </c>
      <c r="AW51" s="38">
        <f t="shared" si="11"/>
        <v>0</v>
      </c>
      <c r="AX51" s="38">
        <v>0</v>
      </c>
      <c r="AY51" s="13"/>
      <c r="AZ51" s="10"/>
      <c r="BA51" s="8"/>
      <c r="BB51" s="11"/>
      <c r="BN51" s="38">
        <v>0</v>
      </c>
      <c r="BO51" s="54" t="s">
        <v>1356</v>
      </c>
      <c r="BP51" s="54">
        <f>Sales!AR51</f>
        <v>0</v>
      </c>
    </row>
    <row r="52" spans="1:68">
      <c r="A52" s="4" t="s">
        <v>140</v>
      </c>
      <c r="B52" s="50">
        <v>5933</v>
      </c>
      <c r="C52" s="9" t="s">
        <v>954</v>
      </c>
      <c r="D52" s="9" t="s">
        <v>958</v>
      </c>
      <c r="E52" s="9" t="s">
        <v>956</v>
      </c>
      <c r="F52" s="9" t="s">
        <v>1119</v>
      </c>
      <c r="G52" s="4"/>
      <c r="H52" s="9" t="s">
        <v>1245</v>
      </c>
      <c r="I52" s="4"/>
      <c r="K52" s="4" t="str">
        <f t="shared" si="1"/>
        <v>SC</v>
      </c>
      <c r="L52" s="4" t="str">
        <f t="shared" si="2"/>
        <v>0</v>
      </c>
      <c r="M52" s="4" t="str">
        <f t="shared" si="3"/>
        <v>Woodruff</v>
      </c>
      <c r="N52" s="4"/>
      <c r="O52" s="4" t="str">
        <f t="shared" si="4"/>
        <v>29388</v>
      </c>
      <c r="P52" s="4"/>
      <c r="U52" s="30">
        <v>41712</v>
      </c>
      <c r="V52" s="5"/>
      <c r="W52" s="4"/>
      <c r="Y52" s="30" t="s">
        <v>487</v>
      </c>
      <c r="Z52" s="30" t="s">
        <v>522</v>
      </c>
      <c r="AA52" s="23"/>
      <c r="AB52" s="23"/>
      <c r="AC52" s="9" t="s">
        <v>695</v>
      </c>
      <c r="AD52" s="9" t="s">
        <v>858</v>
      </c>
      <c r="AE52" s="4"/>
      <c r="AH52" s="9">
        <v>1</v>
      </c>
      <c r="AI52" s="38">
        <v>9.99</v>
      </c>
      <c r="AJ52" s="11"/>
      <c r="AM52" s="30" t="s">
        <v>12</v>
      </c>
      <c r="AN52" s="38">
        <f t="shared" si="5"/>
        <v>9.99</v>
      </c>
      <c r="AO52" s="8"/>
      <c r="AP52" s="13">
        <f t="shared" si="6"/>
        <v>0</v>
      </c>
      <c r="AQ52" s="38">
        <f t="shared" si="7"/>
        <v>9.99</v>
      </c>
      <c r="AR52" s="38">
        <v>0</v>
      </c>
      <c r="AS52" s="13">
        <f t="shared" si="8"/>
        <v>0</v>
      </c>
      <c r="AT52" s="38">
        <f t="shared" si="9"/>
        <v>9.99</v>
      </c>
      <c r="AU52" s="38">
        <v>0</v>
      </c>
      <c r="AV52" s="13">
        <f t="shared" si="10"/>
        <v>0</v>
      </c>
      <c r="AW52" s="38">
        <f t="shared" si="11"/>
        <v>9.99</v>
      </c>
      <c r="AX52" s="38">
        <v>0</v>
      </c>
      <c r="AY52" s="13"/>
      <c r="AZ52" s="10"/>
      <c r="BA52" s="8"/>
      <c r="BB52" s="11"/>
      <c r="BN52" s="38">
        <v>0</v>
      </c>
      <c r="BO52" s="54" t="s">
        <v>129</v>
      </c>
      <c r="BP52" s="54">
        <f>Sales!AR52</f>
        <v>9.99</v>
      </c>
    </row>
    <row r="53" spans="1:68">
      <c r="A53" s="4" t="s">
        <v>140</v>
      </c>
      <c r="B53" s="50">
        <v>5934</v>
      </c>
      <c r="C53" s="9" t="s">
        <v>954</v>
      </c>
      <c r="D53" s="9" t="s">
        <v>956</v>
      </c>
      <c r="E53" s="9" t="s">
        <v>994</v>
      </c>
      <c r="F53" s="9" t="s">
        <v>956</v>
      </c>
      <c r="G53" s="4"/>
      <c r="H53" s="9" t="s">
        <v>956</v>
      </c>
      <c r="I53" s="4"/>
      <c r="K53" s="4" t="str">
        <f t="shared" si="1"/>
        <v>0</v>
      </c>
      <c r="L53" s="4" t="str">
        <f t="shared" si="2"/>
        <v>DENTON</v>
      </c>
      <c r="M53" s="4" t="str">
        <f t="shared" si="3"/>
        <v>0</v>
      </c>
      <c r="N53" s="4"/>
      <c r="O53" s="4" t="str">
        <f t="shared" si="4"/>
        <v>0</v>
      </c>
      <c r="P53" s="4"/>
      <c r="U53" s="30">
        <v>41712</v>
      </c>
      <c r="V53" s="5"/>
      <c r="W53" s="4"/>
      <c r="Y53" s="30" t="s">
        <v>487</v>
      </c>
      <c r="Z53" s="30" t="s">
        <v>497</v>
      </c>
      <c r="AA53" s="23"/>
      <c r="AB53" s="23"/>
      <c r="AC53" s="9" t="s">
        <v>670</v>
      </c>
      <c r="AD53" s="9" t="s">
        <v>839</v>
      </c>
      <c r="AE53" s="4"/>
      <c r="AH53" s="9">
        <v>1</v>
      </c>
      <c r="AI53" s="38">
        <v>0</v>
      </c>
      <c r="AJ53" s="11"/>
      <c r="AM53" s="30" t="s">
        <v>12</v>
      </c>
      <c r="AN53" s="38">
        <f t="shared" si="5"/>
        <v>0</v>
      </c>
      <c r="AO53" s="8"/>
      <c r="AP53" s="13">
        <f t="shared" si="6"/>
        <v>0</v>
      </c>
      <c r="AQ53" s="38">
        <f t="shared" si="7"/>
        <v>0</v>
      </c>
      <c r="AR53" s="38">
        <v>0</v>
      </c>
      <c r="AS53" s="13">
        <f t="shared" si="8"/>
        <v>0</v>
      </c>
      <c r="AT53" s="38">
        <f t="shared" si="9"/>
        <v>0</v>
      </c>
      <c r="AU53" s="38">
        <v>0</v>
      </c>
      <c r="AV53" s="13">
        <f t="shared" si="10"/>
        <v>0</v>
      </c>
      <c r="AW53" s="38">
        <f t="shared" si="11"/>
        <v>0</v>
      </c>
      <c r="AX53" s="38">
        <v>0</v>
      </c>
      <c r="AY53" s="13"/>
      <c r="AZ53" s="10"/>
      <c r="BA53" s="8"/>
      <c r="BB53" s="11"/>
      <c r="BN53" s="38">
        <v>0</v>
      </c>
      <c r="BO53" s="54" t="s">
        <v>1356</v>
      </c>
      <c r="BP53" s="54">
        <f>Sales!AR53</f>
        <v>0</v>
      </c>
    </row>
    <row r="54" spans="1:68">
      <c r="A54" s="4" t="s">
        <v>140</v>
      </c>
      <c r="B54" s="50">
        <v>6173</v>
      </c>
      <c r="C54" s="9" t="s">
        <v>954</v>
      </c>
      <c r="D54" s="9" t="s">
        <v>956</v>
      </c>
      <c r="E54" s="9" t="s">
        <v>996</v>
      </c>
      <c r="F54" s="9" t="s">
        <v>956</v>
      </c>
      <c r="G54" s="4"/>
      <c r="H54" s="9" t="s">
        <v>956</v>
      </c>
      <c r="I54" s="4"/>
      <c r="K54" s="4" t="str">
        <f t="shared" si="1"/>
        <v>0</v>
      </c>
      <c r="L54" s="4" t="str">
        <f t="shared" si="2"/>
        <v>MECKLENBURG</v>
      </c>
      <c r="M54" s="4" t="str">
        <f t="shared" si="3"/>
        <v>0</v>
      </c>
      <c r="N54" s="4"/>
      <c r="O54" s="4" t="str">
        <f t="shared" si="4"/>
        <v>0</v>
      </c>
      <c r="P54" s="4"/>
      <c r="U54" s="30">
        <v>41716</v>
      </c>
      <c r="V54" s="5"/>
      <c r="W54" s="4"/>
      <c r="Y54" s="30" t="s">
        <v>487</v>
      </c>
      <c r="Z54" s="30" t="s">
        <v>497</v>
      </c>
      <c r="AA54" s="23"/>
      <c r="AB54" s="23"/>
      <c r="AC54" s="9" t="s">
        <v>670</v>
      </c>
      <c r="AD54" s="9" t="s">
        <v>839</v>
      </c>
      <c r="AE54" s="4"/>
      <c r="AH54" s="9">
        <v>1</v>
      </c>
      <c r="AI54" s="38">
        <v>0</v>
      </c>
      <c r="AJ54" s="11"/>
      <c r="AM54" s="30" t="s">
        <v>12</v>
      </c>
      <c r="AN54" s="38">
        <f t="shared" si="5"/>
        <v>0</v>
      </c>
      <c r="AO54" s="8"/>
      <c r="AP54" s="13">
        <f t="shared" si="6"/>
        <v>0</v>
      </c>
      <c r="AQ54" s="38">
        <f t="shared" si="7"/>
        <v>0</v>
      </c>
      <c r="AR54" s="38">
        <v>0</v>
      </c>
      <c r="AS54" s="13">
        <f t="shared" si="8"/>
        <v>0</v>
      </c>
      <c r="AT54" s="38">
        <f t="shared" si="9"/>
        <v>0</v>
      </c>
      <c r="AU54" s="38">
        <v>0</v>
      </c>
      <c r="AV54" s="13">
        <f t="shared" si="10"/>
        <v>0</v>
      </c>
      <c r="AW54" s="38">
        <f t="shared" si="11"/>
        <v>0</v>
      </c>
      <c r="AX54" s="38">
        <v>0</v>
      </c>
      <c r="AY54" s="13"/>
      <c r="AZ54" s="10"/>
      <c r="BA54" s="8"/>
      <c r="BB54" s="11"/>
      <c r="BN54" s="38">
        <v>0</v>
      </c>
      <c r="BO54" s="54" t="s">
        <v>1356</v>
      </c>
      <c r="BP54" s="54">
        <f>Sales!AR54</f>
        <v>0</v>
      </c>
    </row>
    <row r="55" spans="1:68">
      <c r="A55" s="4" t="s">
        <v>140</v>
      </c>
      <c r="B55" s="50">
        <v>6176</v>
      </c>
      <c r="C55" s="9" t="s">
        <v>954</v>
      </c>
      <c r="D55" s="9" t="s">
        <v>971</v>
      </c>
      <c r="E55" s="9" t="s">
        <v>1012</v>
      </c>
      <c r="F55" s="9" t="s">
        <v>1120</v>
      </c>
      <c r="G55" s="4"/>
      <c r="H55" s="9" t="s">
        <v>1246</v>
      </c>
      <c r="I55" s="4"/>
      <c r="K55" s="4" t="str">
        <f t="shared" si="1"/>
        <v>WV</v>
      </c>
      <c r="L55" s="4" t="str">
        <f t="shared" si="2"/>
        <v>WAYNE</v>
      </c>
      <c r="M55" s="4" t="str">
        <f t="shared" si="3"/>
        <v>wayne</v>
      </c>
      <c r="N55" s="4"/>
      <c r="O55" s="4" t="str">
        <f t="shared" si="4"/>
        <v>25570</v>
      </c>
      <c r="P55" s="4"/>
      <c r="U55" s="30">
        <v>41701</v>
      </c>
      <c r="V55" s="5"/>
      <c r="W55" s="4"/>
      <c r="Y55" s="30" t="s">
        <v>487</v>
      </c>
      <c r="Z55" s="30" t="s">
        <v>523</v>
      </c>
      <c r="AA55" s="23"/>
      <c r="AB55" s="23"/>
      <c r="AC55" s="9" t="s">
        <v>696</v>
      </c>
      <c r="AD55" s="9" t="s">
        <v>864</v>
      </c>
      <c r="AE55" s="4"/>
      <c r="AH55" s="9">
        <v>1</v>
      </c>
      <c r="AI55" s="38">
        <v>1.99</v>
      </c>
      <c r="AJ55" s="11"/>
      <c r="AM55" s="30" t="s">
        <v>12</v>
      </c>
      <c r="AN55" s="38">
        <f t="shared" si="5"/>
        <v>1.99</v>
      </c>
      <c r="AO55" s="8"/>
      <c r="AP55" s="13">
        <f t="shared" si="6"/>
        <v>0</v>
      </c>
      <c r="AQ55" s="38">
        <f t="shared" si="7"/>
        <v>1.99</v>
      </c>
      <c r="AR55" s="38">
        <v>0</v>
      </c>
      <c r="AS55" s="13">
        <f t="shared" si="8"/>
        <v>0</v>
      </c>
      <c r="AT55" s="38">
        <f t="shared" si="9"/>
        <v>1.99</v>
      </c>
      <c r="AU55" s="38">
        <v>0</v>
      </c>
      <c r="AV55" s="13">
        <f t="shared" si="10"/>
        <v>0</v>
      </c>
      <c r="AW55" s="38">
        <f t="shared" si="11"/>
        <v>1.99</v>
      </c>
      <c r="AX55" s="38">
        <v>0</v>
      </c>
      <c r="AY55" s="13"/>
      <c r="AZ55" s="10"/>
      <c r="BA55" s="8"/>
      <c r="BB55" s="11"/>
      <c r="BN55" s="38">
        <v>0</v>
      </c>
      <c r="BO55" s="54" t="s">
        <v>107</v>
      </c>
      <c r="BP55" s="54">
        <f>Sales!AR55</f>
        <v>1.99</v>
      </c>
    </row>
    <row r="56" spans="1:68">
      <c r="A56" s="4" t="s">
        <v>140</v>
      </c>
      <c r="B56" s="50">
        <v>6460</v>
      </c>
      <c r="C56" s="9" t="s">
        <v>954</v>
      </c>
      <c r="D56" s="9" t="s">
        <v>972</v>
      </c>
      <c r="E56" s="9" t="s">
        <v>1013</v>
      </c>
      <c r="F56" s="9" t="s">
        <v>1121</v>
      </c>
      <c r="G56" s="4"/>
      <c r="H56" s="9" t="s">
        <v>1247</v>
      </c>
      <c r="I56" s="4"/>
      <c r="K56" s="4" t="str">
        <f t="shared" si="1"/>
        <v>NC</v>
      </c>
      <c r="L56" s="4" t="str">
        <f t="shared" si="2"/>
        <v>ASHE</v>
      </c>
      <c r="M56" s="4" t="str">
        <f t="shared" si="3"/>
        <v>fleetwood</v>
      </c>
      <c r="N56" s="4"/>
      <c r="O56" s="4" t="str">
        <f t="shared" si="4"/>
        <v>28626</v>
      </c>
      <c r="P56" s="4"/>
      <c r="U56" s="30">
        <v>41701</v>
      </c>
      <c r="V56" s="5"/>
      <c r="W56" s="4"/>
      <c r="Y56" s="30" t="s">
        <v>487</v>
      </c>
      <c r="Z56" s="30" t="s">
        <v>524</v>
      </c>
      <c r="AA56" s="23"/>
      <c r="AB56" s="23"/>
      <c r="AC56" s="9" t="s">
        <v>697</v>
      </c>
      <c r="AD56" s="9" t="s">
        <v>845</v>
      </c>
      <c r="AE56" s="4"/>
      <c r="AH56" s="9">
        <v>1</v>
      </c>
      <c r="AI56" s="38">
        <v>7.71</v>
      </c>
      <c r="AJ56" s="11"/>
      <c r="AM56" s="30" t="s">
        <v>12</v>
      </c>
      <c r="AN56" s="38">
        <f t="shared" si="5"/>
        <v>7.71</v>
      </c>
      <c r="AO56" s="8"/>
      <c r="AP56" s="13">
        <f t="shared" si="6"/>
        <v>4.7989623865110249E-2</v>
      </c>
      <c r="AQ56" s="38">
        <f t="shared" si="7"/>
        <v>7.71</v>
      </c>
      <c r="AR56" s="38">
        <v>0.37</v>
      </c>
      <c r="AS56" s="13">
        <f t="shared" si="8"/>
        <v>1.9455252918287938E-2</v>
      </c>
      <c r="AT56" s="38">
        <f t="shared" si="9"/>
        <v>7.71</v>
      </c>
      <c r="AU56" s="38">
        <v>0.15</v>
      </c>
      <c r="AV56" s="13">
        <f t="shared" si="10"/>
        <v>0</v>
      </c>
      <c r="AW56" s="38">
        <f t="shared" si="11"/>
        <v>7.71</v>
      </c>
      <c r="AX56" s="38">
        <v>0</v>
      </c>
      <c r="AY56" s="13"/>
      <c r="AZ56" s="10"/>
      <c r="BA56" s="8"/>
      <c r="BB56" s="11"/>
      <c r="BN56" s="38">
        <v>0.52</v>
      </c>
      <c r="BO56" s="54" t="s">
        <v>1357</v>
      </c>
      <c r="BP56" s="54">
        <f>Sales!AR56</f>
        <v>7.99</v>
      </c>
    </row>
    <row r="57" spans="1:68">
      <c r="A57" s="4" t="s">
        <v>140</v>
      </c>
      <c r="B57" s="50">
        <v>6463</v>
      </c>
      <c r="C57" s="9" t="s">
        <v>954</v>
      </c>
      <c r="D57" s="9" t="s">
        <v>956</v>
      </c>
      <c r="E57" s="9" t="s">
        <v>996</v>
      </c>
      <c r="F57" s="9" t="s">
        <v>956</v>
      </c>
      <c r="G57" s="4"/>
      <c r="H57" s="9" t="s">
        <v>956</v>
      </c>
      <c r="I57" s="4"/>
      <c r="K57" s="4" t="str">
        <f t="shared" si="1"/>
        <v>0</v>
      </c>
      <c r="L57" s="4" t="str">
        <f t="shared" si="2"/>
        <v>MECKLENBURG</v>
      </c>
      <c r="M57" s="4" t="str">
        <f t="shared" si="3"/>
        <v>0</v>
      </c>
      <c r="N57" s="4"/>
      <c r="O57" s="4" t="str">
        <f t="shared" si="4"/>
        <v>0</v>
      </c>
      <c r="P57" s="4"/>
      <c r="U57" s="30">
        <v>41701</v>
      </c>
      <c r="V57" s="5"/>
      <c r="W57" s="4"/>
      <c r="Y57" s="30" t="s">
        <v>487</v>
      </c>
      <c r="Z57" s="30" t="s">
        <v>498</v>
      </c>
      <c r="AA57" s="23"/>
      <c r="AB57" s="23"/>
      <c r="AC57" s="9" t="s">
        <v>671</v>
      </c>
      <c r="AD57" s="9" t="s">
        <v>840</v>
      </c>
      <c r="AE57" s="4"/>
      <c r="AH57" s="9">
        <v>1</v>
      </c>
      <c r="AI57" s="38">
        <v>0</v>
      </c>
      <c r="AJ57" s="11"/>
      <c r="AM57" s="30" t="s">
        <v>12</v>
      </c>
      <c r="AN57" s="38">
        <f t="shared" si="5"/>
        <v>0</v>
      </c>
      <c r="AO57" s="8"/>
      <c r="AP57" s="13">
        <f t="shared" si="6"/>
        <v>0</v>
      </c>
      <c r="AQ57" s="38">
        <f t="shared" si="7"/>
        <v>0</v>
      </c>
      <c r="AR57" s="38">
        <v>0</v>
      </c>
      <c r="AS57" s="13">
        <f t="shared" si="8"/>
        <v>0</v>
      </c>
      <c r="AT57" s="38">
        <f t="shared" si="9"/>
        <v>0</v>
      </c>
      <c r="AU57" s="38">
        <v>0</v>
      </c>
      <c r="AV57" s="13">
        <f t="shared" si="10"/>
        <v>0</v>
      </c>
      <c r="AW57" s="38">
        <f t="shared" si="11"/>
        <v>0</v>
      </c>
      <c r="AX57" s="38">
        <v>0</v>
      </c>
      <c r="AY57" s="13"/>
      <c r="AZ57" s="10"/>
      <c r="BA57" s="8"/>
      <c r="BB57" s="11"/>
      <c r="BN57" s="38">
        <v>0</v>
      </c>
      <c r="BO57" s="54" t="s">
        <v>1356</v>
      </c>
      <c r="BP57" s="54">
        <f>Sales!AR57</f>
        <v>0</v>
      </c>
    </row>
    <row r="58" spans="1:68">
      <c r="A58" s="4" t="s">
        <v>140</v>
      </c>
      <c r="B58" s="50">
        <v>6472</v>
      </c>
      <c r="C58" s="9" t="s">
        <v>954</v>
      </c>
      <c r="D58" s="9" t="s">
        <v>960</v>
      </c>
      <c r="E58" s="9" t="s">
        <v>1014</v>
      </c>
      <c r="F58" s="9" t="s">
        <v>1122</v>
      </c>
      <c r="G58" s="4"/>
      <c r="H58" s="9" t="s">
        <v>1248</v>
      </c>
      <c r="I58" s="4"/>
      <c r="K58" s="4" t="str">
        <f t="shared" si="1"/>
        <v>OH</v>
      </c>
      <c r="L58" s="4" t="str">
        <f t="shared" si="2"/>
        <v>CUYAHOGA</v>
      </c>
      <c r="M58" s="4" t="str">
        <f t="shared" si="3"/>
        <v>euclid</v>
      </c>
      <c r="N58" s="4"/>
      <c r="O58" s="4" t="str">
        <f t="shared" si="4"/>
        <v>44117</v>
      </c>
      <c r="P58" s="4"/>
      <c r="U58" s="30">
        <v>41702</v>
      </c>
      <c r="V58" s="5"/>
      <c r="W58" s="4"/>
      <c r="Y58" s="30" t="s">
        <v>487</v>
      </c>
      <c r="Z58" s="30" t="s">
        <v>525</v>
      </c>
      <c r="AA58" s="23"/>
      <c r="AB58" s="23"/>
      <c r="AC58" s="9" t="s">
        <v>698</v>
      </c>
      <c r="AD58" s="9" t="s">
        <v>865</v>
      </c>
      <c r="AE58" s="4"/>
      <c r="AH58" s="9">
        <v>1</v>
      </c>
      <c r="AI58" s="38">
        <v>0</v>
      </c>
      <c r="AJ58" s="11"/>
      <c r="AM58" s="30" t="s">
        <v>12</v>
      </c>
      <c r="AN58" s="38">
        <f t="shared" si="5"/>
        <v>0</v>
      </c>
      <c r="AO58" s="8"/>
      <c r="AP58" s="13">
        <f t="shared" si="6"/>
        <v>0</v>
      </c>
      <c r="AQ58" s="38">
        <f t="shared" si="7"/>
        <v>0</v>
      </c>
      <c r="AR58" s="38">
        <v>0</v>
      </c>
      <c r="AS58" s="13">
        <f t="shared" si="8"/>
        <v>0</v>
      </c>
      <c r="AT58" s="38">
        <f t="shared" si="9"/>
        <v>0</v>
      </c>
      <c r="AU58" s="38">
        <v>0</v>
      </c>
      <c r="AV58" s="13">
        <f t="shared" si="10"/>
        <v>0</v>
      </c>
      <c r="AW58" s="38">
        <f t="shared" si="11"/>
        <v>0</v>
      </c>
      <c r="AX58" s="38">
        <v>0</v>
      </c>
      <c r="AY58" s="13"/>
      <c r="AZ58" s="10"/>
      <c r="BA58" s="8"/>
      <c r="BB58" s="11"/>
      <c r="BN58" s="38">
        <v>0</v>
      </c>
      <c r="BO58" s="54" t="s">
        <v>1357</v>
      </c>
      <c r="BP58" s="54">
        <f>Sales!AR58</f>
        <v>0</v>
      </c>
    </row>
    <row r="59" spans="1:68">
      <c r="A59" s="4" t="s">
        <v>140</v>
      </c>
      <c r="B59" s="50">
        <v>6479</v>
      </c>
      <c r="C59" s="9" t="s">
        <v>954</v>
      </c>
      <c r="D59" s="9" t="s">
        <v>973</v>
      </c>
      <c r="E59" s="9" t="s">
        <v>1015</v>
      </c>
      <c r="F59" s="9" t="s">
        <v>1123</v>
      </c>
      <c r="G59" s="4"/>
      <c r="H59" s="9" t="s">
        <v>1249</v>
      </c>
      <c r="I59" s="4"/>
      <c r="K59" s="4" t="str">
        <f t="shared" si="1"/>
        <v>MS</v>
      </c>
      <c r="L59" s="4" t="str">
        <f t="shared" si="2"/>
        <v>YAZOO</v>
      </c>
      <c r="M59" s="4" t="str">
        <f t="shared" si="3"/>
        <v>Yazoo City</v>
      </c>
      <c r="N59" s="4"/>
      <c r="O59" s="4" t="str">
        <f t="shared" si="4"/>
        <v>39194</v>
      </c>
      <c r="P59" s="4"/>
      <c r="U59" s="30">
        <v>41704</v>
      </c>
      <c r="V59" s="5"/>
      <c r="W59" s="4"/>
      <c r="Y59" s="30" t="s">
        <v>487</v>
      </c>
      <c r="Z59" s="30" t="s">
        <v>526</v>
      </c>
      <c r="AA59" s="23"/>
      <c r="AB59" s="23"/>
      <c r="AC59" s="9" t="s">
        <v>699</v>
      </c>
      <c r="AD59" s="9" t="s">
        <v>866</v>
      </c>
      <c r="AE59" s="4"/>
      <c r="AH59" s="9">
        <v>1</v>
      </c>
      <c r="AI59" s="38">
        <v>12.530000000000001</v>
      </c>
      <c r="AJ59" s="11"/>
      <c r="AM59" s="30" t="s">
        <v>12</v>
      </c>
      <c r="AN59" s="38">
        <f t="shared" si="5"/>
        <v>12.530000000000001</v>
      </c>
      <c r="AO59" s="8"/>
      <c r="AP59" s="13">
        <f t="shared" si="6"/>
        <v>6.9433359936153224E-2</v>
      </c>
      <c r="AQ59" s="38">
        <f t="shared" si="7"/>
        <v>12.530000000000001</v>
      </c>
      <c r="AR59" s="38">
        <v>0.87</v>
      </c>
      <c r="AS59" s="13">
        <f t="shared" si="8"/>
        <v>0</v>
      </c>
      <c r="AT59" s="38">
        <f t="shared" si="9"/>
        <v>12.530000000000001</v>
      </c>
      <c r="AU59" s="38">
        <v>0</v>
      </c>
      <c r="AV59" s="13">
        <f t="shared" si="10"/>
        <v>0</v>
      </c>
      <c r="AW59" s="38">
        <f t="shared" si="11"/>
        <v>12.530000000000001</v>
      </c>
      <c r="AX59" s="38">
        <v>0</v>
      </c>
      <c r="AY59" s="13"/>
      <c r="AZ59" s="10"/>
      <c r="BA59" s="8"/>
      <c r="BB59" s="11"/>
      <c r="BN59" s="38">
        <v>0.87</v>
      </c>
      <c r="BO59" s="54" t="s">
        <v>107</v>
      </c>
      <c r="BP59" s="54">
        <f>Sales!AR59</f>
        <v>12.99</v>
      </c>
    </row>
    <row r="60" spans="1:68">
      <c r="A60" s="4" t="s">
        <v>140</v>
      </c>
      <c r="B60" s="50">
        <v>6487</v>
      </c>
      <c r="C60" s="9" t="s">
        <v>954</v>
      </c>
      <c r="D60" s="9" t="s">
        <v>956</v>
      </c>
      <c r="E60" s="9" t="s">
        <v>996</v>
      </c>
      <c r="F60" s="9" t="s">
        <v>956</v>
      </c>
      <c r="G60" s="4"/>
      <c r="H60" s="9" t="s">
        <v>956</v>
      </c>
      <c r="I60" s="4"/>
      <c r="K60" s="4" t="str">
        <f t="shared" si="1"/>
        <v>0</v>
      </c>
      <c r="L60" s="4" t="str">
        <f t="shared" si="2"/>
        <v>MECKLENBURG</v>
      </c>
      <c r="M60" s="4" t="str">
        <f t="shared" si="3"/>
        <v>0</v>
      </c>
      <c r="N60" s="4"/>
      <c r="O60" s="4" t="str">
        <f t="shared" si="4"/>
        <v>0</v>
      </c>
      <c r="P60" s="4"/>
      <c r="U60" s="30">
        <v>41708</v>
      </c>
      <c r="V60" s="5"/>
      <c r="W60" s="4"/>
      <c r="Y60" s="30" t="s">
        <v>487</v>
      </c>
      <c r="Z60" s="30" t="s">
        <v>527</v>
      </c>
      <c r="AA60" s="23"/>
      <c r="AB60" s="23"/>
      <c r="AC60" s="9" t="s">
        <v>700</v>
      </c>
      <c r="AD60" s="9" t="s">
        <v>867</v>
      </c>
      <c r="AE60" s="4"/>
      <c r="AH60" s="9">
        <v>1</v>
      </c>
      <c r="AI60" s="38">
        <v>0</v>
      </c>
      <c r="AJ60" s="11"/>
      <c r="AM60" s="30" t="s">
        <v>12</v>
      </c>
      <c r="AN60" s="38">
        <f t="shared" si="5"/>
        <v>0</v>
      </c>
      <c r="AO60" s="8"/>
      <c r="AP60" s="13">
        <f t="shared" si="6"/>
        <v>0</v>
      </c>
      <c r="AQ60" s="38">
        <f t="shared" si="7"/>
        <v>0</v>
      </c>
      <c r="AR60" s="38">
        <v>0</v>
      </c>
      <c r="AS60" s="13">
        <f t="shared" si="8"/>
        <v>0</v>
      </c>
      <c r="AT60" s="38">
        <f t="shared" si="9"/>
        <v>0</v>
      </c>
      <c r="AU60" s="38">
        <v>0</v>
      </c>
      <c r="AV60" s="13">
        <f t="shared" si="10"/>
        <v>0</v>
      </c>
      <c r="AW60" s="38">
        <f t="shared" si="11"/>
        <v>0</v>
      </c>
      <c r="AX60" s="38">
        <v>0</v>
      </c>
      <c r="AY60" s="13"/>
      <c r="AZ60" s="10"/>
      <c r="BA60" s="8"/>
      <c r="BB60" s="11"/>
      <c r="BN60" s="38">
        <v>0</v>
      </c>
      <c r="BO60" s="54" t="s">
        <v>1356</v>
      </c>
      <c r="BP60" s="54">
        <f>Sales!AR60</f>
        <v>0</v>
      </c>
    </row>
    <row r="61" spans="1:68">
      <c r="A61" s="4" t="s">
        <v>140</v>
      </c>
      <c r="B61" s="50">
        <v>6765</v>
      </c>
      <c r="C61" s="9" t="s">
        <v>954</v>
      </c>
      <c r="D61" s="9" t="s">
        <v>956</v>
      </c>
      <c r="E61" s="9" t="s">
        <v>994</v>
      </c>
      <c r="F61" s="9" t="s">
        <v>956</v>
      </c>
      <c r="G61" s="4"/>
      <c r="H61" s="9" t="s">
        <v>956</v>
      </c>
      <c r="I61" s="4"/>
      <c r="K61" s="4" t="str">
        <f t="shared" si="1"/>
        <v>0</v>
      </c>
      <c r="L61" s="4" t="str">
        <f t="shared" si="2"/>
        <v>DENTON</v>
      </c>
      <c r="M61" s="4" t="str">
        <f t="shared" si="3"/>
        <v>0</v>
      </c>
      <c r="N61" s="4"/>
      <c r="O61" s="4" t="str">
        <f t="shared" si="4"/>
        <v>0</v>
      </c>
      <c r="P61" s="4"/>
      <c r="U61" s="30">
        <v>41705</v>
      </c>
      <c r="V61" s="5"/>
      <c r="W61" s="4"/>
      <c r="Y61" s="30" t="s">
        <v>487</v>
      </c>
      <c r="Z61" s="30" t="s">
        <v>497</v>
      </c>
      <c r="AA61" s="23"/>
      <c r="AB61" s="23"/>
      <c r="AC61" s="9" t="s">
        <v>670</v>
      </c>
      <c r="AD61" s="9" t="s">
        <v>839</v>
      </c>
      <c r="AE61" s="4"/>
      <c r="AH61" s="9">
        <v>1</v>
      </c>
      <c r="AI61" s="38">
        <v>0</v>
      </c>
      <c r="AJ61" s="11"/>
      <c r="AM61" s="30" t="s">
        <v>12</v>
      </c>
      <c r="AN61" s="38">
        <f t="shared" si="5"/>
        <v>0</v>
      </c>
      <c r="AO61" s="8"/>
      <c r="AP61" s="13">
        <f t="shared" si="6"/>
        <v>0</v>
      </c>
      <c r="AQ61" s="38">
        <f t="shared" si="7"/>
        <v>0</v>
      </c>
      <c r="AR61" s="38">
        <v>0</v>
      </c>
      <c r="AS61" s="13">
        <f t="shared" si="8"/>
        <v>0</v>
      </c>
      <c r="AT61" s="38">
        <f t="shared" si="9"/>
        <v>0</v>
      </c>
      <c r="AU61" s="38">
        <v>0</v>
      </c>
      <c r="AV61" s="13">
        <f t="shared" si="10"/>
        <v>0</v>
      </c>
      <c r="AW61" s="38">
        <f t="shared" si="11"/>
        <v>0</v>
      </c>
      <c r="AX61" s="38">
        <v>0</v>
      </c>
      <c r="AY61" s="13"/>
      <c r="AZ61" s="10"/>
      <c r="BA61" s="8"/>
      <c r="BB61" s="11"/>
      <c r="BN61" s="38">
        <v>0</v>
      </c>
      <c r="BO61" s="54" t="s">
        <v>1356</v>
      </c>
      <c r="BP61" s="54">
        <f>Sales!AR61</f>
        <v>0</v>
      </c>
    </row>
    <row r="62" spans="1:68">
      <c r="A62" s="4" t="s">
        <v>140</v>
      </c>
      <c r="B62" s="50">
        <v>6782</v>
      </c>
      <c r="C62" s="9" t="s">
        <v>954</v>
      </c>
      <c r="D62" s="9" t="s">
        <v>974</v>
      </c>
      <c r="E62" s="9" t="s">
        <v>1016</v>
      </c>
      <c r="F62" s="9" t="s">
        <v>1124</v>
      </c>
      <c r="G62" s="4"/>
      <c r="H62" s="9" t="s">
        <v>1250</v>
      </c>
      <c r="I62" s="4"/>
      <c r="K62" s="4" t="str">
        <f t="shared" si="1"/>
        <v>IA</v>
      </c>
      <c r="L62" s="4" t="str">
        <f t="shared" si="2"/>
        <v>JOHNSON</v>
      </c>
      <c r="M62" s="4" t="str">
        <f t="shared" si="3"/>
        <v>North Liberty</v>
      </c>
      <c r="N62" s="4"/>
      <c r="O62" s="4" t="str">
        <f t="shared" si="4"/>
        <v>52317</v>
      </c>
      <c r="P62" s="4"/>
      <c r="U62" s="30">
        <v>41711</v>
      </c>
      <c r="V62" s="5"/>
      <c r="W62" s="4"/>
      <c r="Y62" s="30" t="s">
        <v>487</v>
      </c>
      <c r="Z62" s="30" t="s">
        <v>528</v>
      </c>
      <c r="AA62" s="23"/>
      <c r="AB62" s="23"/>
      <c r="AC62" s="9" t="s">
        <v>701</v>
      </c>
      <c r="AD62" s="9" t="s">
        <v>868</v>
      </c>
      <c r="AE62" s="4"/>
      <c r="AH62" s="9">
        <v>1</v>
      </c>
      <c r="AI62" s="38">
        <v>0.99</v>
      </c>
      <c r="AJ62" s="11"/>
      <c r="AM62" s="30" t="s">
        <v>12</v>
      </c>
      <c r="AN62" s="38">
        <f t="shared" si="5"/>
        <v>0.99</v>
      </c>
      <c r="AO62" s="8"/>
      <c r="AP62" s="13">
        <f t="shared" si="6"/>
        <v>0</v>
      </c>
      <c r="AQ62" s="38">
        <f t="shared" si="7"/>
        <v>0.99</v>
      </c>
      <c r="AR62" s="38">
        <v>0</v>
      </c>
      <c r="AS62" s="13">
        <f t="shared" si="8"/>
        <v>0</v>
      </c>
      <c r="AT62" s="38">
        <f t="shared" si="9"/>
        <v>0.99</v>
      </c>
      <c r="AU62" s="38">
        <v>0</v>
      </c>
      <c r="AV62" s="13">
        <f t="shared" si="10"/>
        <v>0</v>
      </c>
      <c r="AW62" s="38">
        <f t="shared" si="11"/>
        <v>0.99</v>
      </c>
      <c r="AX62" s="38">
        <v>0</v>
      </c>
      <c r="AY62" s="13"/>
      <c r="AZ62" s="10"/>
      <c r="BA62" s="8"/>
      <c r="BB62" s="11"/>
      <c r="BN62" s="38">
        <v>0</v>
      </c>
      <c r="BO62" s="54" t="s">
        <v>1357</v>
      </c>
      <c r="BP62" s="54">
        <f>Sales!AR62</f>
        <v>0.99</v>
      </c>
    </row>
    <row r="63" spans="1:68">
      <c r="A63" s="4" t="s">
        <v>140</v>
      </c>
      <c r="B63" s="50">
        <v>6785</v>
      </c>
      <c r="C63" s="9" t="s">
        <v>954</v>
      </c>
      <c r="D63" s="9" t="s">
        <v>975</v>
      </c>
      <c r="E63" s="9" t="s">
        <v>1017</v>
      </c>
      <c r="F63" s="9" t="s">
        <v>1125</v>
      </c>
      <c r="G63" s="4"/>
      <c r="H63" s="9" t="s">
        <v>1251</v>
      </c>
      <c r="I63" s="4"/>
      <c r="K63" s="4" t="str">
        <f t="shared" si="1"/>
        <v>CO</v>
      </c>
      <c r="L63" s="4" t="str">
        <f t="shared" si="2"/>
        <v>ARAPAHOE</v>
      </c>
      <c r="M63" s="4" t="str">
        <f t="shared" si="3"/>
        <v>Aurora</v>
      </c>
      <c r="N63" s="4"/>
      <c r="O63" s="4" t="str">
        <f t="shared" si="4"/>
        <v>80014</v>
      </c>
      <c r="P63" s="4"/>
      <c r="U63" s="30">
        <v>41712</v>
      </c>
      <c r="V63" s="5"/>
      <c r="W63" s="4"/>
      <c r="Y63" s="30" t="s">
        <v>487</v>
      </c>
      <c r="Z63" s="30" t="s">
        <v>529</v>
      </c>
      <c r="AA63" s="23"/>
      <c r="AB63" s="23"/>
      <c r="AC63" s="9" t="s">
        <v>702</v>
      </c>
      <c r="AD63" s="9" t="s">
        <v>869</v>
      </c>
      <c r="AE63" s="4"/>
      <c r="AH63" s="9">
        <v>1</v>
      </c>
      <c r="AI63" s="38">
        <v>7.71</v>
      </c>
      <c r="AJ63" s="11"/>
      <c r="AM63" s="30" t="s">
        <v>12</v>
      </c>
      <c r="AN63" s="38">
        <f t="shared" si="5"/>
        <v>7.71</v>
      </c>
      <c r="AO63" s="8"/>
      <c r="AP63" s="13">
        <f t="shared" si="6"/>
        <v>2.8534370946822308E-2</v>
      </c>
      <c r="AQ63" s="38">
        <f t="shared" si="7"/>
        <v>7.71</v>
      </c>
      <c r="AR63" s="38">
        <v>0.22</v>
      </c>
      <c r="AS63" s="13">
        <f t="shared" si="8"/>
        <v>0</v>
      </c>
      <c r="AT63" s="38">
        <f t="shared" si="9"/>
        <v>7.71</v>
      </c>
      <c r="AU63" s="38">
        <v>0</v>
      </c>
      <c r="AV63" s="13">
        <f t="shared" si="10"/>
        <v>4.7989623865110249E-2</v>
      </c>
      <c r="AW63" s="38">
        <f t="shared" si="11"/>
        <v>7.71</v>
      </c>
      <c r="AX63" s="38">
        <v>0.37</v>
      </c>
      <c r="AY63" s="13"/>
      <c r="AZ63" s="10"/>
      <c r="BA63" s="8"/>
      <c r="BB63" s="11"/>
      <c r="BN63" s="38">
        <v>0.59</v>
      </c>
      <c r="BO63" s="54" t="s">
        <v>1357</v>
      </c>
      <c r="BP63" s="54">
        <f>Sales!AR63</f>
        <v>7.99</v>
      </c>
    </row>
    <row r="64" spans="1:68">
      <c r="A64" s="4" t="s">
        <v>140</v>
      </c>
      <c r="B64" s="50">
        <v>6820</v>
      </c>
      <c r="C64" s="9" t="s">
        <v>954</v>
      </c>
      <c r="D64" s="9" t="s">
        <v>976</v>
      </c>
      <c r="E64" s="9" t="s">
        <v>1018</v>
      </c>
      <c r="F64" s="9" t="s">
        <v>1126</v>
      </c>
      <c r="G64" s="4"/>
      <c r="H64" s="9" t="s">
        <v>1252</v>
      </c>
      <c r="I64" s="4"/>
      <c r="K64" s="4" t="str">
        <f t="shared" si="1"/>
        <v>MD</v>
      </c>
      <c r="L64" s="4" t="str">
        <f t="shared" si="2"/>
        <v>BALTIMORE CITY</v>
      </c>
      <c r="M64" s="4" t="str">
        <f t="shared" si="3"/>
        <v>Baltimore</v>
      </c>
      <c r="N64" s="4"/>
      <c r="O64" s="4" t="str">
        <f t="shared" si="4"/>
        <v>21218</v>
      </c>
      <c r="P64" s="4"/>
      <c r="U64" s="30">
        <v>41729</v>
      </c>
      <c r="V64" s="5"/>
      <c r="W64" s="4"/>
      <c r="Y64" s="30" t="s">
        <v>487</v>
      </c>
      <c r="Z64" s="30" t="s">
        <v>510</v>
      </c>
      <c r="AA64" s="23"/>
      <c r="AB64" s="23"/>
      <c r="AC64" s="9" t="s">
        <v>683</v>
      </c>
      <c r="AD64" s="9" t="s">
        <v>852</v>
      </c>
      <c r="AE64" s="4"/>
      <c r="AH64" s="9">
        <v>1</v>
      </c>
      <c r="AI64" s="38">
        <v>0</v>
      </c>
      <c r="AJ64" s="11"/>
      <c r="AM64" s="30" t="s">
        <v>12</v>
      </c>
      <c r="AN64" s="38">
        <f t="shared" si="5"/>
        <v>0</v>
      </c>
      <c r="AO64" s="8"/>
      <c r="AP64" s="13">
        <f t="shared" si="6"/>
        <v>0</v>
      </c>
      <c r="AQ64" s="38">
        <f t="shared" si="7"/>
        <v>0</v>
      </c>
      <c r="AR64" s="38">
        <v>0</v>
      </c>
      <c r="AS64" s="13">
        <f t="shared" si="8"/>
        <v>0</v>
      </c>
      <c r="AT64" s="38">
        <f t="shared" si="9"/>
        <v>0</v>
      </c>
      <c r="AU64" s="38">
        <v>0</v>
      </c>
      <c r="AV64" s="13">
        <f t="shared" si="10"/>
        <v>0</v>
      </c>
      <c r="AW64" s="38">
        <f t="shared" si="11"/>
        <v>0</v>
      </c>
      <c r="AX64" s="38">
        <v>0</v>
      </c>
      <c r="AY64" s="13"/>
      <c r="AZ64" s="10"/>
      <c r="BA64" s="8"/>
      <c r="BB64" s="11"/>
      <c r="BN64" s="38">
        <v>0</v>
      </c>
      <c r="BO64" s="54" t="s">
        <v>1357</v>
      </c>
      <c r="BP64" s="54">
        <f>Sales!AR64</f>
        <v>0</v>
      </c>
    </row>
    <row r="65" spans="1:68">
      <c r="A65" s="4" t="s">
        <v>140</v>
      </c>
      <c r="B65" s="50">
        <v>7046</v>
      </c>
      <c r="C65" s="9" t="s">
        <v>954</v>
      </c>
      <c r="D65" s="9" t="s">
        <v>956</v>
      </c>
      <c r="E65" s="9" t="s">
        <v>994</v>
      </c>
      <c r="F65" s="9" t="s">
        <v>956</v>
      </c>
      <c r="G65" s="4"/>
      <c r="H65" s="9" t="s">
        <v>956</v>
      </c>
      <c r="I65" s="4"/>
      <c r="K65" s="4" t="str">
        <f t="shared" si="1"/>
        <v>0</v>
      </c>
      <c r="L65" s="4" t="str">
        <f t="shared" si="2"/>
        <v>DENTON</v>
      </c>
      <c r="M65" s="4" t="str">
        <f t="shared" si="3"/>
        <v>0</v>
      </c>
      <c r="N65" s="4"/>
      <c r="O65" s="4" t="str">
        <f t="shared" si="4"/>
        <v>0</v>
      </c>
      <c r="P65" s="4"/>
      <c r="U65" s="30">
        <v>41701</v>
      </c>
      <c r="V65" s="5"/>
      <c r="W65" s="4"/>
      <c r="Y65" s="30" t="s">
        <v>487</v>
      </c>
      <c r="Z65" s="30" t="s">
        <v>497</v>
      </c>
      <c r="AA65" s="23"/>
      <c r="AB65" s="23"/>
      <c r="AC65" s="9" t="s">
        <v>670</v>
      </c>
      <c r="AD65" s="9" t="s">
        <v>839</v>
      </c>
      <c r="AE65" s="4"/>
      <c r="AH65" s="9">
        <v>1</v>
      </c>
      <c r="AI65" s="38">
        <v>0</v>
      </c>
      <c r="AJ65" s="11"/>
      <c r="AM65" s="30" t="s">
        <v>12</v>
      </c>
      <c r="AN65" s="38">
        <f t="shared" si="5"/>
        <v>0</v>
      </c>
      <c r="AO65" s="8"/>
      <c r="AP65" s="13">
        <f t="shared" si="6"/>
        <v>0</v>
      </c>
      <c r="AQ65" s="38">
        <f t="shared" si="7"/>
        <v>0</v>
      </c>
      <c r="AR65" s="38">
        <v>0</v>
      </c>
      <c r="AS65" s="13">
        <f t="shared" si="8"/>
        <v>0</v>
      </c>
      <c r="AT65" s="38">
        <f t="shared" si="9"/>
        <v>0</v>
      </c>
      <c r="AU65" s="38">
        <v>0</v>
      </c>
      <c r="AV65" s="13">
        <f t="shared" si="10"/>
        <v>0</v>
      </c>
      <c r="AW65" s="38">
        <f t="shared" si="11"/>
        <v>0</v>
      </c>
      <c r="AX65" s="38">
        <v>0</v>
      </c>
      <c r="AY65" s="13"/>
      <c r="AZ65" s="10"/>
      <c r="BA65" s="8"/>
      <c r="BB65" s="11"/>
      <c r="BN65" s="38">
        <v>0</v>
      </c>
      <c r="BO65" s="54" t="s">
        <v>1356</v>
      </c>
      <c r="BP65" s="54">
        <f>Sales!AR65</f>
        <v>0</v>
      </c>
    </row>
    <row r="66" spans="1:68">
      <c r="A66" s="4" t="s">
        <v>140</v>
      </c>
      <c r="B66" s="50">
        <v>7056</v>
      </c>
      <c r="C66" s="9" t="s">
        <v>954</v>
      </c>
      <c r="D66" s="9" t="s">
        <v>977</v>
      </c>
      <c r="E66" s="9" t="s">
        <v>956</v>
      </c>
      <c r="F66" s="9" t="s">
        <v>1127</v>
      </c>
      <c r="G66" s="4"/>
      <c r="H66" s="9" t="s">
        <v>1253</v>
      </c>
      <c r="I66" s="4"/>
      <c r="K66" s="4" t="str">
        <f t="shared" si="1"/>
        <v>PA</v>
      </c>
      <c r="L66" s="4" t="str">
        <f t="shared" si="2"/>
        <v>0</v>
      </c>
      <c r="M66" s="4" t="str">
        <f t="shared" si="3"/>
        <v>philadelphia</v>
      </c>
      <c r="N66" s="4"/>
      <c r="O66" s="4" t="str">
        <f t="shared" si="4"/>
        <v>19125</v>
      </c>
      <c r="P66" s="4"/>
      <c r="U66" s="30">
        <v>41704</v>
      </c>
      <c r="V66" s="5"/>
      <c r="W66" s="4"/>
      <c r="Y66" s="30" t="s">
        <v>487</v>
      </c>
      <c r="Z66" s="30" t="s">
        <v>530</v>
      </c>
      <c r="AA66" s="23"/>
      <c r="AB66" s="23"/>
      <c r="AC66" s="9" t="s">
        <v>703</v>
      </c>
      <c r="AD66" s="9" t="s">
        <v>870</v>
      </c>
      <c r="AE66" s="4"/>
      <c r="AH66" s="9">
        <v>1</v>
      </c>
      <c r="AI66" s="38">
        <v>11.99</v>
      </c>
      <c r="AJ66" s="11"/>
      <c r="AM66" s="30" t="s">
        <v>12</v>
      </c>
      <c r="AN66" s="38">
        <f t="shared" si="5"/>
        <v>11.99</v>
      </c>
      <c r="AO66" s="8"/>
      <c r="AP66" s="13">
        <f t="shared" si="6"/>
        <v>0</v>
      </c>
      <c r="AQ66" s="38">
        <f t="shared" si="7"/>
        <v>11.99</v>
      </c>
      <c r="AR66" s="38">
        <v>0</v>
      </c>
      <c r="AS66" s="13">
        <f t="shared" si="8"/>
        <v>0</v>
      </c>
      <c r="AT66" s="38">
        <f t="shared" si="9"/>
        <v>11.99</v>
      </c>
      <c r="AU66" s="38">
        <v>0</v>
      </c>
      <c r="AV66" s="13">
        <f t="shared" si="10"/>
        <v>0</v>
      </c>
      <c r="AW66" s="38">
        <f t="shared" si="11"/>
        <v>11.99</v>
      </c>
      <c r="AX66" s="38">
        <v>0</v>
      </c>
      <c r="AY66" s="13"/>
      <c r="AZ66" s="10"/>
      <c r="BA66" s="8"/>
      <c r="BB66" s="11"/>
      <c r="BN66" s="38">
        <v>0</v>
      </c>
      <c r="BO66" s="54" t="s">
        <v>129</v>
      </c>
      <c r="BP66" s="54">
        <f>Sales!AR66</f>
        <v>9.99</v>
      </c>
    </row>
    <row r="67" spans="1:68">
      <c r="A67" s="4" t="s">
        <v>140</v>
      </c>
      <c r="B67" s="50">
        <v>7095</v>
      </c>
      <c r="C67" s="9" t="s">
        <v>954</v>
      </c>
      <c r="D67" s="9" t="s">
        <v>959</v>
      </c>
      <c r="E67" s="9" t="s">
        <v>1019</v>
      </c>
      <c r="F67" s="9" t="s">
        <v>1128</v>
      </c>
      <c r="G67" s="4"/>
      <c r="H67" s="9" t="s">
        <v>1254</v>
      </c>
      <c r="I67" s="4"/>
      <c r="K67" s="4" t="str">
        <f t="shared" si="1"/>
        <v>NH</v>
      </c>
      <c r="L67" s="4" t="str">
        <f t="shared" si="2"/>
        <v>STRAFFORD</v>
      </c>
      <c r="M67" s="4" t="str">
        <f t="shared" si="3"/>
        <v>DOVER</v>
      </c>
      <c r="N67" s="4"/>
      <c r="O67" s="4" t="str">
        <f t="shared" si="4"/>
        <v>03820</v>
      </c>
      <c r="P67" s="4"/>
      <c r="U67" s="30">
        <v>41729</v>
      </c>
      <c r="V67" s="5"/>
      <c r="W67" s="4"/>
      <c r="Y67" s="30" t="s">
        <v>487</v>
      </c>
      <c r="Z67" s="30" t="s">
        <v>531</v>
      </c>
      <c r="AA67" s="23"/>
      <c r="AB67" s="23"/>
      <c r="AC67" s="9" t="s">
        <v>704</v>
      </c>
      <c r="AD67" s="9" t="s">
        <v>871</v>
      </c>
      <c r="AE67" s="4"/>
      <c r="AH67" s="9">
        <v>1</v>
      </c>
      <c r="AI67" s="38">
        <v>14.46</v>
      </c>
      <c r="AJ67" s="11"/>
      <c r="AM67" s="30" t="s">
        <v>12</v>
      </c>
      <c r="AN67" s="38">
        <f t="shared" si="5"/>
        <v>14.46</v>
      </c>
      <c r="AO67" s="8"/>
      <c r="AP67" s="13">
        <f t="shared" si="6"/>
        <v>0</v>
      </c>
      <c r="AQ67" s="38">
        <f t="shared" si="7"/>
        <v>14.46</v>
      </c>
      <c r="AR67" s="38">
        <v>0</v>
      </c>
      <c r="AS67" s="13">
        <f t="shared" si="8"/>
        <v>0</v>
      </c>
      <c r="AT67" s="38">
        <f t="shared" si="9"/>
        <v>14.46</v>
      </c>
      <c r="AU67" s="38">
        <v>0</v>
      </c>
      <c r="AV67" s="13">
        <f t="shared" si="10"/>
        <v>0</v>
      </c>
      <c r="AW67" s="38">
        <f t="shared" si="11"/>
        <v>14.46</v>
      </c>
      <c r="AX67" s="38">
        <v>0</v>
      </c>
      <c r="AY67" s="13"/>
      <c r="AZ67" s="10"/>
      <c r="BA67" s="8"/>
      <c r="BB67" s="11"/>
      <c r="BN67" s="38">
        <v>0</v>
      </c>
      <c r="BO67" s="54" t="s">
        <v>1357</v>
      </c>
      <c r="BP67" s="54">
        <f>Sales!AR67</f>
        <v>14.99</v>
      </c>
    </row>
    <row r="68" spans="1:68">
      <c r="A68" s="4" t="s">
        <v>140</v>
      </c>
      <c r="B68" s="50">
        <v>7319</v>
      </c>
      <c r="C68" s="9" t="s">
        <v>954</v>
      </c>
      <c r="D68" s="9" t="s">
        <v>978</v>
      </c>
      <c r="E68" s="9" t="s">
        <v>1020</v>
      </c>
      <c r="F68" s="9" t="s">
        <v>1020</v>
      </c>
      <c r="G68" s="4"/>
      <c r="H68" s="9" t="s">
        <v>1255</v>
      </c>
      <c r="I68" s="4"/>
      <c r="K68" s="4" t="str">
        <f t="shared" si="1"/>
        <v>NY</v>
      </c>
      <c r="L68" s="4" t="str">
        <f t="shared" si="2"/>
        <v>NEW YORK</v>
      </c>
      <c r="M68" s="4" t="str">
        <f t="shared" si="3"/>
        <v>NEW YORK</v>
      </c>
      <c r="N68" s="4"/>
      <c r="O68" s="4" t="str">
        <f t="shared" si="4"/>
        <v>10009</v>
      </c>
      <c r="P68" s="4"/>
      <c r="U68" s="30">
        <v>41715</v>
      </c>
      <c r="V68" s="5"/>
      <c r="W68" s="4"/>
      <c r="Y68" s="30" t="s">
        <v>487</v>
      </c>
      <c r="Z68" s="30" t="s">
        <v>503</v>
      </c>
      <c r="AA68" s="23"/>
      <c r="AB68" s="23"/>
      <c r="AC68" s="9" t="s">
        <v>676</v>
      </c>
      <c r="AD68" s="9" t="s">
        <v>845</v>
      </c>
      <c r="AE68" s="4"/>
      <c r="AH68" s="9">
        <v>1</v>
      </c>
      <c r="AI68" s="38">
        <v>0</v>
      </c>
      <c r="AJ68" s="11"/>
      <c r="AM68" s="30" t="s">
        <v>12</v>
      </c>
      <c r="AN68" s="38">
        <f t="shared" si="5"/>
        <v>0</v>
      </c>
      <c r="AO68" s="8"/>
      <c r="AP68" s="13">
        <f t="shared" si="6"/>
        <v>0</v>
      </c>
      <c r="AQ68" s="38">
        <f t="shared" si="7"/>
        <v>0</v>
      </c>
      <c r="AR68" s="38">
        <v>0</v>
      </c>
      <c r="AS68" s="13">
        <f t="shared" si="8"/>
        <v>0</v>
      </c>
      <c r="AT68" s="38">
        <f t="shared" si="9"/>
        <v>0</v>
      </c>
      <c r="AU68" s="38">
        <v>0</v>
      </c>
      <c r="AV68" s="13">
        <f t="shared" si="10"/>
        <v>0</v>
      </c>
      <c r="AW68" s="38">
        <f t="shared" si="11"/>
        <v>0</v>
      </c>
      <c r="AX68" s="38">
        <v>0</v>
      </c>
      <c r="AY68" s="13"/>
      <c r="AZ68" s="10"/>
      <c r="BA68" s="8"/>
      <c r="BB68" s="11"/>
      <c r="BN68" s="38">
        <v>0</v>
      </c>
      <c r="BO68" s="54" t="s">
        <v>107</v>
      </c>
      <c r="BP68" s="54">
        <f>Sales!AR68</f>
        <v>0</v>
      </c>
    </row>
    <row r="69" spans="1:68">
      <c r="A69" s="4" t="s">
        <v>140</v>
      </c>
      <c r="B69" s="50">
        <v>7350</v>
      </c>
      <c r="C69" s="9" t="s">
        <v>954</v>
      </c>
      <c r="D69" s="9" t="s">
        <v>979</v>
      </c>
      <c r="E69" s="9" t="s">
        <v>1021</v>
      </c>
      <c r="F69" s="9" t="s">
        <v>1129</v>
      </c>
      <c r="G69" s="4"/>
      <c r="H69" s="9" t="s">
        <v>1256</v>
      </c>
      <c r="I69" s="4"/>
      <c r="K69" s="4" t="str">
        <f t="shared" si="1"/>
        <v>NJ</v>
      </c>
      <c r="L69" s="4" t="str">
        <f t="shared" si="2"/>
        <v>BERGEN</v>
      </c>
      <c r="M69" s="4" t="str">
        <f t="shared" si="3"/>
        <v>Midland Park</v>
      </c>
      <c r="N69" s="4"/>
      <c r="O69" s="4" t="str">
        <f t="shared" si="4"/>
        <v>07432</v>
      </c>
      <c r="P69" s="4"/>
      <c r="U69" s="30">
        <v>41724</v>
      </c>
      <c r="V69" s="5"/>
      <c r="W69" s="4"/>
      <c r="Y69" s="30" t="s">
        <v>487</v>
      </c>
      <c r="Z69" s="30" t="s">
        <v>532</v>
      </c>
      <c r="AA69" s="23"/>
      <c r="AB69" s="23"/>
      <c r="AC69" s="9" t="s">
        <v>705</v>
      </c>
      <c r="AD69" s="9" t="s">
        <v>872</v>
      </c>
      <c r="AE69" s="4"/>
      <c r="AH69" s="9">
        <v>1</v>
      </c>
      <c r="AI69" s="38">
        <v>1.99</v>
      </c>
      <c r="AJ69" s="11"/>
      <c r="AM69" s="30" t="s">
        <v>12</v>
      </c>
      <c r="AN69" s="38">
        <f t="shared" si="5"/>
        <v>1.99</v>
      </c>
      <c r="AO69" s="8"/>
      <c r="AP69" s="13">
        <f t="shared" si="6"/>
        <v>6.5326633165829151E-2</v>
      </c>
      <c r="AQ69" s="38">
        <f t="shared" si="7"/>
        <v>1.99</v>
      </c>
      <c r="AR69" s="38">
        <v>0.13</v>
      </c>
      <c r="AS69" s="13">
        <f t="shared" si="8"/>
        <v>0</v>
      </c>
      <c r="AT69" s="38">
        <f t="shared" si="9"/>
        <v>1.99</v>
      </c>
      <c r="AU69" s="38">
        <v>0</v>
      </c>
      <c r="AV69" s="13">
        <f t="shared" si="10"/>
        <v>0</v>
      </c>
      <c r="AW69" s="38">
        <f t="shared" si="11"/>
        <v>1.99</v>
      </c>
      <c r="AX69" s="38">
        <v>0</v>
      </c>
      <c r="AY69" s="13"/>
      <c r="AZ69" s="10"/>
      <c r="BA69" s="8"/>
      <c r="BB69" s="11"/>
      <c r="BN69" s="38">
        <v>0.13</v>
      </c>
      <c r="BO69" s="54" t="s">
        <v>128</v>
      </c>
      <c r="BP69" s="54">
        <f>Sales!AR69</f>
        <v>1.99</v>
      </c>
    </row>
    <row r="70" spans="1:68">
      <c r="A70" s="4" t="s">
        <v>140</v>
      </c>
      <c r="B70" s="50">
        <v>7380</v>
      </c>
      <c r="C70" s="9" t="s">
        <v>954</v>
      </c>
      <c r="D70" s="9" t="s">
        <v>956</v>
      </c>
      <c r="E70" s="9" t="s">
        <v>994</v>
      </c>
      <c r="F70" s="9" t="s">
        <v>956</v>
      </c>
      <c r="G70" s="4"/>
      <c r="H70" s="9" t="s">
        <v>956</v>
      </c>
      <c r="I70" s="4"/>
      <c r="K70" s="4" t="str">
        <f t="shared" si="1"/>
        <v>0</v>
      </c>
      <c r="L70" s="4" t="str">
        <f t="shared" si="2"/>
        <v>DENTON</v>
      </c>
      <c r="M70" s="4" t="str">
        <f t="shared" si="3"/>
        <v>0</v>
      </c>
      <c r="N70" s="4"/>
      <c r="O70" s="4" t="str">
        <f t="shared" si="4"/>
        <v>0</v>
      </c>
      <c r="P70" s="4"/>
      <c r="U70" s="30">
        <v>41729</v>
      </c>
      <c r="V70" s="5"/>
      <c r="W70" s="4"/>
      <c r="Y70" s="30" t="s">
        <v>487</v>
      </c>
      <c r="Z70" s="30" t="s">
        <v>518</v>
      </c>
      <c r="AA70" s="23"/>
      <c r="AB70" s="23"/>
      <c r="AC70" s="9" t="s">
        <v>691</v>
      </c>
      <c r="AD70" s="9" t="s">
        <v>860</v>
      </c>
      <c r="AE70" s="4"/>
      <c r="AH70" s="9">
        <v>1</v>
      </c>
      <c r="AI70" s="38">
        <v>0</v>
      </c>
      <c r="AJ70" s="11"/>
      <c r="AM70" s="30" t="s">
        <v>12</v>
      </c>
      <c r="AN70" s="38">
        <f t="shared" si="5"/>
        <v>0</v>
      </c>
      <c r="AO70" s="8"/>
      <c r="AP70" s="13">
        <f t="shared" si="6"/>
        <v>0</v>
      </c>
      <c r="AQ70" s="38">
        <f t="shared" si="7"/>
        <v>0</v>
      </c>
      <c r="AR70" s="38">
        <v>0</v>
      </c>
      <c r="AS70" s="13">
        <f t="shared" si="8"/>
        <v>0</v>
      </c>
      <c r="AT70" s="38">
        <f t="shared" si="9"/>
        <v>0</v>
      </c>
      <c r="AU70" s="38">
        <v>0</v>
      </c>
      <c r="AV70" s="13">
        <f t="shared" si="10"/>
        <v>0</v>
      </c>
      <c r="AW70" s="38">
        <f t="shared" si="11"/>
        <v>0</v>
      </c>
      <c r="AX70" s="38">
        <v>0</v>
      </c>
      <c r="AY70" s="13"/>
      <c r="AZ70" s="10"/>
      <c r="BA70" s="8"/>
      <c r="BB70" s="11"/>
      <c r="BN70" s="38">
        <v>0</v>
      </c>
      <c r="BO70" s="54" t="s">
        <v>1356</v>
      </c>
      <c r="BP70" s="54">
        <f>Sales!AR70</f>
        <v>0</v>
      </c>
    </row>
    <row r="71" spans="1:68">
      <c r="A71" s="4" t="s">
        <v>140</v>
      </c>
      <c r="B71" s="50">
        <v>7592</v>
      </c>
      <c r="C71" s="9" t="s">
        <v>954</v>
      </c>
      <c r="D71" s="9" t="s">
        <v>956</v>
      </c>
      <c r="E71" s="9" t="s">
        <v>994</v>
      </c>
      <c r="F71" s="9" t="s">
        <v>956</v>
      </c>
      <c r="G71" s="4"/>
      <c r="H71" s="9" t="s">
        <v>956</v>
      </c>
      <c r="I71" s="4"/>
      <c r="K71" s="4" t="str">
        <f t="shared" si="1"/>
        <v>0</v>
      </c>
      <c r="L71" s="4" t="str">
        <f t="shared" si="2"/>
        <v>DENTON</v>
      </c>
      <c r="M71" s="4" t="str">
        <f t="shared" si="3"/>
        <v>0</v>
      </c>
      <c r="N71" s="4"/>
      <c r="O71" s="4" t="str">
        <f t="shared" si="4"/>
        <v>0</v>
      </c>
      <c r="P71" s="4"/>
      <c r="U71" s="30">
        <v>41708</v>
      </c>
      <c r="V71" s="5"/>
      <c r="W71" s="4"/>
      <c r="Y71" s="30" t="s">
        <v>487</v>
      </c>
      <c r="Z71" s="30" t="s">
        <v>533</v>
      </c>
      <c r="AA71" s="23"/>
      <c r="AB71" s="23"/>
      <c r="AC71" s="9" t="s">
        <v>706</v>
      </c>
      <c r="AD71" s="9" t="s">
        <v>873</v>
      </c>
      <c r="AE71" s="4"/>
      <c r="AH71" s="9">
        <v>1</v>
      </c>
      <c r="AI71" s="38">
        <v>0</v>
      </c>
      <c r="AJ71" s="11"/>
      <c r="AM71" s="30" t="s">
        <v>12</v>
      </c>
      <c r="AN71" s="38">
        <f t="shared" si="5"/>
        <v>0</v>
      </c>
      <c r="AO71" s="8"/>
      <c r="AP71" s="13">
        <f t="shared" si="6"/>
        <v>0</v>
      </c>
      <c r="AQ71" s="38">
        <f t="shared" si="7"/>
        <v>0</v>
      </c>
      <c r="AR71" s="38">
        <v>0</v>
      </c>
      <c r="AS71" s="13">
        <f t="shared" si="8"/>
        <v>0</v>
      </c>
      <c r="AT71" s="38">
        <f t="shared" si="9"/>
        <v>0</v>
      </c>
      <c r="AU71" s="38">
        <v>0</v>
      </c>
      <c r="AV71" s="13">
        <f t="shared" si="10"/>
        <v>0</v>
      </c>
      <c r="AW71" s="38">
        <f t="shared" si="11"/>
        <v>0</v>
      </c>
      <c r="AX71" s="38">
        <v>0</v>
      </c>
      <c r="AY71" s="13"/>
      <c r="AZ71" s="10"/>
      <c r="BA71" s="8"/>
      <c r="BB71" s="11"/>
      <c r="BN71" s="38">
        <v>0</v>
      </c>
      <c r="BO71" s="54" t="s">
        <v>1356</v>
      </c>
      <c r="BP71" s="54">
        <f>Sales!AR71</f>
        <v>0</v>
      </c>
    </row>
    <row r="72" spans="1:68">
      <c r="A72" s="4" t="s">
        <v>140</v>
      </c>
      <c r="B72" s="50">
        <v>7614</v>
      </c>
      <c r="C72" s="9" t="s">
        <v>954</v>
      </c>
      <c r="D72" s="9" t="s">
        <v>956</v>
      </c>
      <c r="E72" s="9" t="s">
        <v>994</v>
      </c>
      <c r="F72" s="9" t="s">
        <v>956</v>
      </c>
      <c r="G72" s="4"/>
      <c r="H72" s="9" t="s">
        <v>956</v>
      </c>
      <c r="I72" s="4"/>
      <c r="K72" s="4" t="str">
        <f t="shared" ref="K72:K135" si="12">+D72</f>
        <v>0</v>
      </c>
      <c r="L72" s="4" t="str">
        <f t="shared" ref="L72:L135" si="13">+E72</f>
        <v>DENTON</v>
      </c>
      <c r="M72" s="4" t="str">
        <f t="shared" ref="M72:M135" si="14">+F72</f>
        <v>0</v>
      </c>
      <c r="N72" s="4"/>
      <c r="O72" s="4" t="str">
        <f t="shared" ref="O72:O135" si="15">+H72</f>
        <v>0</v>
      </c>
      <c r="P72" s="4"/>
      <c r="U72" s="30">
        <v>41716</v>
      </c>
      <c r="V72" s="5"/>
      <c r="W72" s="4"/>
      <c r="Y72" s="30" t="s">
        <v>487</v>
      </c>
      <c r="Z72" s="30" t="s">
        <v>534</v>
      </c>
      <c r="AA72" s="23"/>
      <c r="AB72" s="23"/>
      <c r="AC72" s="9" t="s">
        <v>707</v>
      </c>
      <c r="AD72" s="9" t="s">
        <v>874</v>
      </c>
      <c r="AE72" s="4"/>
      <c r="AH72" s="9">
        <v>1</v>
      </c>
      <c r="AI72" s="38">
        <v>0</v>
      </c>
      <c r="AJ72" s="11"/>
      <c r="AM72" s="30" t="s">
        <v>12</v>
      </c>
      <c r="AN72" s="38">
        <f t="shared" ref="AN72:AN135" si="16">AI72</f>
        <v>0</v>
      </c>
      <c r="AO72" s="8"/>
      <c r="AP72" s="13">
        <f t="shared" ref="AP72:AP135" si="17">IF($AN72="","",IF(AQ72=0,0,AR72/AQ72))</f>
        <v>0</v>
      </c>
      <c r="AQ72" s="38">
        <f t="shared" ref="AQ72:AQ135" si="18">$AN72</f>
        <v>0</v>
      </c>
      <c r="AR72" s="38">
        <v>0</v>
      </c>
      <c r="AS72" s="13">
        <f t="shared" ref="AS72:AS135" si="19">IF($AN72="","",IF(AT72=0,0,AU72/AT72))</f>
        <v>0</v>
      </c>
      <c r="AT72" s="38">
        <f t="shared" ref="AT72:AT135" si="20">$AN72</f>
        <v>0</v>
      </c>
      <c r="AU72" s="38">
        <v>0</v>
      </c>
      <c r="AV72" s="13">
        <f t="shared" ref="AV72:AV135" si="21">IF($AN72="","",IF(AW72=0,0,AX72/AW72))</f>
        <v>0</v>
      </c>
      <c r="AW72" s="38">
        <f t="shared" ref="AW72:AW135" si="22">$AN72</f>
        <v>0</v>
      </c>
      <c r="AX72" s="38">
        <v>0</v>
      </c>
      <c r="AY72" s="13"/>
      <c r="AZ72" s="10"/>
      <c r="BA72" s="8"/>
      <c r="BB72" s="11"/>
      <c r="BN72" s="38">
        <v>0</v>
      </c>
      <c r="BO72" s="54" t="s">
        <v>1356</v>
      </c>
      <c r="BP72" s="54">
        <f>Sales!AR72</f>
        <v>0</v>
      </c>
    </row>
    <row r="73" spans="1:68">
      <c r="A73" s="4" t="s">
        <v>140</v>
      </c>
      <c r="B73" s="50">
        <v>7873</v>
      </c>
      <c r="C73" s="9" t="s">
        <v>954</v>
      </c>
      <c r="D73" s="9" t="s">
        <v>968</v>
      </c>
      <c r="E73" s="9" t="s">
        <v>1022</v>
      </c>
      <c r="F73" s="9" t="s">
        <v>1130</v>
      </c>
      <c r="G73" s="4"/>
      <c r="H73" s="9" t="s">
        <v>1257</v>
      </c>
      <c r="I73" s="4"/>
      <c r="K73" s="4" t="str">
        <f t="shared" si="12"/>
        <v>VA</v>
      </c>
      <c r="L73" s="4" t="str">
        <f t="shared" si="13"/>
        <v>SPOTSYLVANIA</v>
      </c>
      <c r="M73" s="4" t="str">
        <f t="shared" si="14"/>
        <v>Spotsylvania</v>
      </c>
      <c r="N73" s="4"/>
      <c r="O73" s="4" t="str">
        <f t="shared" si="15"/>
        <v>22551</v>
      </c>
      <c r="P73" s="4"/>
      <c r="U73" s="30">
        <v>41708</v>
      </c>
      <c r="V73" s="5"/>
      <c r="W73" s="4"/>
      <c r="Y73" s="30" t="s">
        <v>487</v>
      </c>
      <c r="Z73" s="30" t="s">
        <v>535</v>
      </c>
      <c r="AA73" s="23"/>
      <c r="AB73" s="23"/>
      <c r="AC73" s="9" t="s">
        <v>708</v>
      </c>
      <c r="AD73" s="9" t="s">
        <v>875</v>
      </c>
      <c r="AE73" s="4"/>
      <c r="AH73" s="9">
        <v>1</v>
      </c>
      <c r="AI73" s="38">
        <v>0.99</v>
      </c>
      <c r="AJ73" s="11"/>
      <c r="AM73" s="30" t="s">
        <v>12</v>
      </c>
      <c r="AN73" s="38">
        <f t="shared" si="16"/>
        <v>0.99</v>
      </c>
      <c r="AO73" s="8"/>
      <c r="AP73" s="13">
        <f t="shared" si="17"/>
        <v>0</v>
      </c>
      <c r="AQ73" s="38">
        <f t="shared" si="18"/>
        <v>0.99</v>
      </c>
      <c r="AR73" s="38">
        <v>0</v>
      </c>
      <c r="AS73" s="13">
        <f t="shared" si="19"/>
        <v>0</v>
      </c>
      <c r="AT73" s="38">
        <f t="shared" si="20"/>
        <v>0.99</v>
      </c>
      <c r="AU73" s="38">
        <v>0</v>
      </c>
      <c r="AV73" s="13">
        <f t="shared" si="21"/>
        <v>0</v>
      </c>
      <c r="AW73" s="38">
        <f t="shared" si="22"/>
        <v>0.99</v>
      </c>
      <c r="AX73" s="38">
        <v>0</v>
      </c>
      <c r="AY73" s="13"/>
      <c r="AZ73" s="10"/>
      <c r="BA73" s="8"/>
      <c r="BB73" s="11"/>
      <c r="BN73" s="38">
        <v>0</v>
      </c>
      <c r="BO73" s="54" t="s">
        <v>1357</v>
      </c>
      <c r="BP73" s="54">
        <f>Sales!AR73</f>
        <v>0.99</v>
      </c>
    </row>
    <row r="74" spans="1:68">
      <c r="A74" s="4" t="s">
        <v>140</v>
      </c>
      <c r="B74" s="50">
        <v>7877</v>
      </c>
      <c r="C74" s="9" t="s">
        <v>954</v>
      </c>
      <c r="D74" s="9" t="s">
        <v>979</v>
      </c>
      <c r="E74" s="9" t="s">
        <v>1023</v>
      </c>
      <c r="F74" s="9" t="s">
        <v>1131</v>
      </c>
      <c r="G74" s="4"/>
      <c r="H74" s="9" t="s">
        <v>1258</v>
      </c>
      <c r="I74" s="4"/>
      <c r="K74" s="4" t="str">
        <f t="shared" si="12"/>
        <v>NJ</v>
      </c>
      <c r="L74" s="4" t="str">
        <f t="shared" si="13"/>
        <v>CAMDEN</v>
      </c>
      <c r="M74" s="4" t="str">
        <f t="shared" si="14"/>
        <v>Camden</v>
      </c>
      <c r="N74" s="4"/>
      <c r="O74" s="4" t="str">
        <f t="shared" si="15"/>
        <v>08104</v>
      </c>
      <c r="P74" s="4"/>
      <c r="U74" s="30">
        <v>41708</v>
      </c>
      <c r="V74" s="5"/>
      <c r="W74" s="4"/>
      <c r="Y74" s="30" t="s">
        <v>487</v>
      </c>
      <c r="Z74" s="30" t="s">
        <v>536</v>
      </c>
      <c r="AA74" s="23"/>
      <c r="AB74" s="23"/>
      <c r="AC74" s="9" t="s">
        <v>709</v>
      </c>
      <c r="AD74" s="9" t="s">
        <v>876</v>
      </c>
      <c r="AE74" s="4"/>
      <c r="AH74" s="9">
        <v>1</v>
      </c>
      <c r="AI74" s="38">
        <v>7.99</v>
      </c>
      <c r="AJ74" s="11"/>
      <c r="AM74" s="30" t="s">
        <v>12</v>
      </c>
      <c r="AN74" s="38">
        <f t="shared" si="16"/>
        <v>7.99</v>
      </c>
      <c r="AO74" s="8"/>
      <c r="AP74" s="13">
        <f t="shared" si="17"/>
        <v>6.8836045056320405E-2</v>
      </c>
      <c r="AQ74" s="38">
        <f t="shared" si="18"/>
        <v>7.99</v>
      </c>
      <c r="AR74" s="38">
        <v>0.55000000000000004</v>
      </c>
      <c r="AS74" s="13">
        <f t="shared" si="19"/>
        <v>0</v>
      </c>
      <c r="AT74" s="38">
        <f t="shared" si="20"/>
        <v>7.99</v>
      </c>
      <c r="AU74" s="38">
        <v>0</v>
      </c>
      <c r="AV74" s="13">
        <f t="shared" si="21"/>
        <v>0</v>
      </c>
      <c r="AW74" s="38">
        <f t="shared" si="22"/>
        <v>7.99</v>
      </c>
      <c r="AX74" s="38">
        <v>0</v>
      </c>
      <c r="AY74" s="13"/>
      <c r="AZ74" s="10"/>
      <c r="BA74" s="8"/>
      <c r="BB74" s="11"/>
      <c r="BN74" s="38">
        <v>0.55000000000000004</v>
      </c>
      <c r="BO74" s="54" t="s">
        <v>107</v>
      </c>
      <c r="BP74" s="54">
        <f>Sales!AR74</f>
        <v>7.99</v>
      </c>
    </row>
    <row r="75" spans="1:68">
      <c r="A75" s="4" t="s">
        <v>140</v>
      </c>
      <c r="B75" s="50">
        <v>7917</v>
      </c>
      <c r="C75" s="9" t="s">
        <v>954</v>
      </c>
      <c r="D75" s="9" t="s">
        <v>956</v>
      </c>
      <c r="E75" s="9" t="s">
        <v>994</v>
      </c>
      <c r="F75" s="9" t="s">
        <v>956</v>
      </c>
      <c r="G75" s="4"/>
      <c r="H75" s="9" t="s">
        <v>956</v>
      </c>
      <c r="I75" s="4"/>
      <c r="K75" s="4" t="str">
        <f t="shared" si="12"/>
        <v>0</v>
      </c>
      <c r="L75" s="4" t="str">
        <f t="shared" si="13"/>
        <v>DENTON</v>
      </c>
      <c r="M75" s="4" t="str">
        <f t="shared" si="14"/>
        <v>0</v>
      </c>
      <c r="N75" s="4"/>
      <c r="O75" s="4" t="str">
        <f t="shared" si="15"/>
        <v>0</v>
      </c>
      <c r="P75" s="4"/>
      <c r="U75" s="30">
        <v>41729</v>
      </c>
      <c r="V75" s="5"/>
      <c r="W75" s="4"/>
      <c r="Y75" s="30" t="s">
        <v>487</v>
      </c>
      <c r="Z75" s="30" t="s">
        <v>491</v>
      </c>
      <c r="AA75" s="23"/>
      <c r="AB75" s="23"/>
      <c r="AC75" s="9" t="s">
        <v>664</v>
      </c>
      <c r="AD75" s="9" t="s">
        <v>833</v>
      </c>
      <c r="AE75" s="4"/>
      <c r="AH75" s="9">
        <v>1</v>
      </c>
      <c r="AI75" s="38">
        <v>0</v>
      </c>
      <c r="AJ75" s="11"/>
      <c r="AM75" s="30" t="s">
        <v>12</v>
      </c>
      <c r="AN75" s="38">
        <f t="shared" si="16"/>
        <v>0</v>
      </c>
      <c r="AO75" s="8"/>
      <c r="AP75" s="13">
        <f t="shared" si="17"/>
        <v>0</v>
      </c>
      <c r="AQ75" s="38">
        <f t="shared" si="18"/>
        <v>0</v>
      </c>
      <c r="AR75" s="38">
        <v>0</v>
      </c>
      <c r="AS75" s="13">
        <f t="shared" si="19"/>
        <v>0</v>
      </c>
      <c r="AT75" s="38">
        <f t="shared" si="20"/>
        <v>0</v>
      </c>
      <c r="AU75" s="38">
        <v>0</v>
      </c>
      <c r="AV75" s="13">
        <f t="shared" si="21"/>
        <v>0</v>
      </c>
      <c r="AW75" s="38">
        <f t="shared" si="22"/>
        <v>0</v>
      </c>
      <c r="AX75" s="38">
        <v>0</v>
      </c>
      <c r="AY75" s="13"/>
      <c r="AZ75" s="10"/>
      <c r="BA75" s="8"/>
      <c r="BB75" s="11"/>
      <c r="BN75" s="38">
        <v>0</v>
      </c>
      <c r="BO75" s="54" t="s">
        <v>1356</v>
      </c>
      <c r="BP75" s="54">
        <f>Sales!AR75</f>
        <v>0</v>
      </c>
    </row>
    <row r="76" spans="1:68">
      <c r="A76" s="4" t="s">
        <v>140</v>
      </c>
      <c r="B76" s="50">
        <v>8117</v>
      </c>
      <c r="C76" s="9" t="s">
        <v>954</v>
      </c>
      <c r="D76" s="9" t="s">
        <v>962</v>
      </c>
      <c r="E76" s="9" t="s">
        <v>1000</v>
      </c>
      <c r="F76" s="9" t="s">
        <v>1108</v>
      </c>
      <c r="G76" s="4"/>
      <c r="H76" s="9" t="s">
        <v>1233</v>
      </c>
      <c r="I76" s="4"/>
      <c r="K76" s="4" t="str">
        <f t="shared" si="12"/>
        <v>FL</v>
      </c>
      <c r="L76" s="4" t="str">
        <f t="shared" si="13"/>
        <v>PASCO</v>
      </c>
      <c r="M76" s="4" t="str">
        <f t="shared" si="14"/>
        <v>zephyrhills</v>
      </c>
      <c r="N76" s="4"/>
      <c r="O76" s="4" t="str">
        <f t="shared" si="15"/>
        <v>33540</v>
      </c>
      <c r="P76" s="4"/>
      <c r="U76" s="30">
        <v>41729</v>
      </c>
      <c r="V76" s="5"/>
      <c r="W76" s="4"/>
      <c r="Y76" s="30" t="s">
        <v>487</v>
      </c>
      <c r="Z76" s="30" t="s">
        <v>537</v>
      </c>
      <c r="AA76" s="23"/>
      <c r="AB76" s="23"/>
      <c r="AC76" s="9" t="s">
        <v>710</v>
      </c>
      <c r="AD76" s="9" t="s">
        <v>854</v>
      </c>
      <c r="AE76" s="4"/>
      <c r="AH76" s="9">
        <v>1</v>
      </c>
      <c r="AI76" s="38">
        <v>7.71</v>
      </c>
      <c r="AJ76" s="11"/>
      <c r="AM76" s="30" t="s">
        <v>12</v>
      </c>
      <c r="AN76" s="38">
        <f t="shared" si="16"/>
        <v>7.71</v>
      </c>
      <c r="AO76" s="8"/>
      <c r="AP76" s="13">
        <f t="shared" si="17"/>
        <v>0</v>
      </c>
      <c r="AQ76" s="38">
        <f t="shared" si="18"/>
        <v>7.71</v>
      </c>
      <c r="AR76" s="38">
        <v>0</v>
      </c>
      <c r="AS76" s="13">
        <f t="shared" si="19"/>
        <v>0</v>
      </c>
      <c r="AT76" s="38">
        <f t="shared" si="20"/>
        <v>7.71</v>
      </c>
      <c r="AU76" s="38">
        <v>0</v>
      </c>
      <c r="AV76" s="13">
        <f t="shared" si="21"/>
        <v>0</v>
      </c>
      <c r="AW76" s="38">
        <f t="shared" si="22"/>
        <v>7.71</v>
      </c>
      <c r="AX76" s="38">
        <v>0</v>
      </c>
      <c r="AY76" s="13"/>
      <c r="AZ76" s="10"/>
      <c r="BA76" s="8"/>
      <c r="BB76" s="11"/>
      <c r="BN76" s="38">
        <v>0</v>
      </c>
      <c r="BO76" s="54" t="s">
        <v>107</v>
      </c>
      <c r="BP76" s="54">
        <f>Sales!AR76</f>
        <v>7.99</v>
      </c>
    </row>
    <row r="77" spans="1:68">
      <c r="A77" s="4" t="s">
        <v>140</v>
      </c>
      <c r="B77" s="50">
        <v>8135</v>
      </c>
      <c r="C77" s="9" t="s">
        <v>954</v>
      </c>
      <c r="D77" s="9" t="s">
        <v>962</v>
      </c>
      <c r="E77" s="9" t="s">
        <v>1024</v>
      </c>
      <c r="F77" s="9" t="s">
        <v>1132</v>
      </c>
      <c r="G77" s="4"/>
      <c r="H77" s="9" t="s">
        <v>1259</v>
      </c>
      <c r="I77" s="4"/>
      <c r="K77" s="4" t="str">
        <f t="shared" si="12"/>
        <v>FL</v>
      </c>
      <c r="L77" s="4" t="str">
        <f t="shared" si="13"/>
        <v>CITRUS</v>
      </c>
      <c r="M77" s="4" t="str">
        <f t="shared" si="14"/>
        <v>inverness</v>
      </c>
      <c r="N77" s="4"/>
      <c r="O77" s="4" t="str">
        <f t="shared" si="15"/>
        <v>34450</v>
      </c>
      <c r="P77" s="4"/>
      <c r="U77" s="30">
        <v>41708</v>
      </c>
      <c r="V77" s="5"/>
      <c r="W77" s="4"/>
      <c r="Y77" s="30" t="s">
        <v>487</v>
      </c>
      <c r="Z77" s="30" t="s">
        <v>538</v>
      </c>
      <c r="AA77" s="23"/>
      <c r="AB77" s="23"/>
      <c r="AC77" s="9" t="s">
        <v>711</v>
      </c>
      <c r="AD77" s="9" t="s">
        <v>877</v>
      </c>
      <c r="AE77" s="4"/>
      <c r="AH77" s="9">
        <v>1</v>
      </c>
      <c r="AI77" s="38">
        <v>3.99</v>
      </c>
      <c r="AJ77" s="11"/>
      <c r="AM77" s="30" t="s">
        <v>12</v>
      </c>
      <c r="AN77" s="38">
        <f t="shared" si="16"/>
        <v>3.99</v>
      </c>
      <c r="AO77" s="8"/>
      <c r="AP77" s="13">
        <f t="shared" si="17"/>
        <v>0</v>
      </c>
      <c r="AQ77" s="38">
        <f t="shared" si="18"/>
        <v>3.99</v>
      </c>
      <c r="AR77" s="38">
        <v>0</v>
      </c>
      <c r="AS77" s="13">
        <f t="shared" si="19"/>
        <v>0</v>
      </c>
      <c r="AT77" s="38">
        <f t="shared" si="20"/>
        <v>3.99</v>
      </c>
      <c r="AU77" s="38">
        <v>0</v>
      </c>
      <c r="AV77" s="13">
        <f t="shared" si="21"/>
        <v>0</v>
      </c>
      <c r="AW77" s="38">
        <f t="shared" si="22"/>
        <v>3.99</v>
      </c>
      <c r="AX77" s="38">
        <v>0</v>
      </c>
      <c r="AY77" s="13"/>
      <c r="AZ77" s="10"/>
      <c r="BA77" s="8"/>
      <c r="BB77" s="11"/>
      <c r="BN77" s="38">
        <v>0</v>
      </c>
      <c r="BO77" s="54" t="s">
        <v>107</v>
      </c>
      <c r="BP77" s="54">
        <f>Sales!AR77</f>
        <v>3.99</v>
      </c>
    </row>
    <row r="78" spans="1:68">
      <c r="A78" s="4" t="s">
        <v>140</v>
      </c>
      <c r="B78" s="50">
        <v>8172</v>
      </c>
      <c r="C78" s="9" t="s">
        <v>954</v>
      </c>
      <c r="D78" s="9" t="s">
        <v>971</v>
      </c>
      <c r="E78" s="9" t="s">
        <v>1025</v>
      </c>
      <c r="F78" s="9" t="s">
        <v>1133</v>
      </c>
      <c r="G78" s="4"/>
      <c r="H78" s="9" t="s">
        <v>1260</v>
      </c>
      <c r="I78" s="4"/>
      <c r="K78" s="4" t="str">
        <f t="shared" si="12"/>
        <v>WV</v>
      </c>
      <c r="L78" s="4" t="str">
        <f t="shared" si="13"/>
        <v>MERCER</v>
      </c>
      <c r="M78" s="4" t="str">
        <f t="shared" si="14"/>
        <v>PRINCETON</v>
      </c>
      <c r="N78" s="4"/>
      <c r="O78" s="4" t="str">
        <f t="shared" si="15"/>
        <v>24740</v>
      </c>
      <c r="P78" s="4"/>
      <c r="U78" s="30">
        <v>41722</v>
      </c>
      <c r="V78" s="5"/>
      <c r="W78" s="4"/>
      <c r="Y78" s="30" t="s">
        <v>487</v>
      </c>
      <c r="Z78" s="30" t="s">
        <v>539</v>
      </c>
      <c r="AA78" s="23"/>
      <c r="AB78" s="23"/>
      <c r="AC78" s="9" t="s">
        <v>712</v>
      </c>
      <c r="AD78" s="9" t="s">
        <v>852</v>
      </c>
      <c r="AE78" s="4"/>
      <c r="AH78" s="9">
        <v>1</v>
      </c>
      <c r="AI78" s="38">
        <v>7.71</v>
      </c>
      <c r="AJ78" s="11"/>
      <c r="AM78" s="30" t="s">
        <v>12</v>
      </c>
      <c r="AN78" s="38">
        <f t="shared" si="16"/>
        <v>7.71</v>
      </c>
      <c r="AO78" s="8"/>
      <c r="AP78" s="13">
        <f t="shared" si="17"/>
        <v>0</v>
      </c>
      <c r="AQ78" s="38">
        <f t="shared" si="18"/>
        <v>7.71</v>
      </c>
      <c r="AR78" s="38">
        <v>0</v>
      </c>
      <c r="AS78" s="13">
        <f t="shared" si="19"/>
        <v>0</v>
      </c>
      <c r="AT78" s="38">
        <f t="shared" si="20"/>
        <v>7.71</v>
      </c>
      <c r="AU78" s="38">
        <v>0</v>
      </c>
      <c r="AV78" s="13">
        <f t="shared" si="21"/>
        <v>0</v>
      </c>
      <c r="AW78" s="38">
        <f t="shared" si="22"/>
        <v>7.71</v>
      </c>
      <c r="AX78" s="38">
        <v>0</v>
      </c>
      <c r="AY78" s="13"/>
      <c r="AZ78" s="10"/>
      <c r="BA78" s="8"/>
      <c r="BB78" s="11"/>
      <c r="BN78" s="38">
        <v>0</v>
      </c>
      <c r="BO78" s="54" t="s">
        <v>107</v>
      </c>
      <c r="BP78" s="54">
        <f>Sales!AR78</f>
        <v>7.99</v>
      </c>
    </row>
    <row r="79" spans="1:68">
      <c r="A79" s="4" t="s">
        <v>140</v>
      </c>
      <c r="B79" s="50">
        <v>8382</v>
      </c>
      <c r="C79" s="9" t="s">
        <v>954</v>
      </c>
      <c r="D79" s="9" t="s">
        <v>956</v>
      </c>
      <c r="E79" s="9" t="s">
        <v>994</v>
      </c>
      <c r="F79" s="9" t="s">
        <v>956</v>
      </c>
      <c r="G79" s="4"/>
      <c r="H79" s="9" t="s">
        <v>956</v>
      </c>
      <c r="I79" s="4"/>
      <c r="K79" s="4" t="str">
        <f t="shared" si="12"/>
        <v>0</v>
      </c>
      <c r="L79" s="4" t="str">
        <f t="shared" si="13"/>
        <v>DENTON</v>
      </c>
      <c r="M79" s="4" t="str">
        <f t="shared" si="14"/>
        <v>0</v>
      </c>
      <c r="N79" s="4"/>
      <c r="O79" s="4" t="str">
        <f t="shared" si="15"/>
        <v>0</v>
      </c>
      <c r="P79" s="4"/>
      <c r="U79" s="30">
        <v>41701</v>
      </c>
      <c r="V79" s="5"/>
      <c r="W79" s="4"/>
      <c r="Y79" s="30" t="s">
        <v>487</v>
      </c>
      <c r="Z79" s="30" t="s">
        <v>498</v>
      </c>
      <c r="AA79" s="23"/>
      <c r="AB79" s="23"/>
      <c r="AC79" s="9" t="s">
        <v>671</v>
      </c>
      <c r="AD79" s="9" t="s">
        <v>840</v>
      </c>
      <c r="AE79" s="4"/>
      <c r="AH79" s="9">
        <v>1</v>
      </c>
      <c r="AI79" s="38">
        <v>0</v>
      </c>
      <c r="AJ79" s="11"/>
      <c r="AM79" s="30" t="s">
        <v>12</v>
      </c>
      <c r="AN79" s="38">
        <f t="shared" si="16"/>
        <v>0</v>
      </c>
      <c r="AO79" s="8"/>
      <c r="AP79" s="13">
        <f t="shared" si="17"/>
        <v>0</v>
      </c>
      <c r="AQ79" s="38">
        <f t="shared" si="18"/>
        <v>0</v>
      </c>
      <c r="AR79" s="38">
        <v>0</v>
      </c>
      <c r="AS79" s="13">
        <f t="shared" si="19"/>
        <v>0</v>
      </c>
      <c r="AT79" s="38">
        <f t="shared" si="20"/>
        <v>0</v>
      </c>
      <c r="AU79" s="38">
        <v>0</v>
      </c>
      <c r="AV79" s="13">
        <f t="shared" si="21"/>
        <v>0</v>
      </c>
      <c r="AW79" s="38">
        <f t="shared" si="22"/>
        <v>0</v>
      </c>
      <c r="AX79" s="38">
        <v>0</v>
      </c>
      <c r="AY79" s="13"/>
      <c r="AZ79" s="10"/>
      <c r="BA79" s="8"/>
      <c r="BB79" s="11"/>
      <c r="BN79" s="38">
        <v>0</v>
      </c>
      <c r="BO79" s="54" t="s">
        <v>1356</v>
      </c>
      <c r="BP79" s="54">
        <f>Sales!AR79</f>
        <v>0</v>
      </c>
    </row>
    <row r="80" spans="1:68">
      <c r="A80" s="4" t="s">
        <v>140</v>
      </c>
      <c r="B80" s="50">
        <v>8660</v>
      </c>
      <c r="C80" s="9" t="s">
        <v>954</v>
      </c>
      <c r="D80" s="9" t="s">
        <v>980</v>
      </c>
      <c r="E80" s="9" t="s">
        <v>1026</v>
      </c>
      <c r="F80" s="9" t="s">
        <v>1134</v>
      </c>
      <c r="G80" s="4"/>
      <c r="H80" s="9" t="s">
        <v>1261</v>
      </c>
      <c r="I80" s="4"/>
      <c r="K80" s="4" t="str">
        <f t="shared" si="12"/>
        <v>IL</v>
      </c>
      <c r="L80" s="4" t="str">
        <f t="shared" si="13"/>
        <v>MCDONOUGH</v>
      </c>
      <c r="M80" s="4" t="str">
        <f t="shared" si="14"/>
        <v>Macomb</v>
      </c>
      <c r="N80" s="4"/>
      <c r="O80" s="4" t="str">
        <f t="shared" si="15"/>
        <v>61455</v>
      </c>
      <c r="P80" s="4"/>
      <c r="U80" s="30">
        <v>41729</v>
      </c>
      <c r="V80" s="5"/>
      <c r="W80" s="4"/>
      <c r="Y80" s="30" t="s">
        <v>487</v>
      </c>
      <c r="Z80" s="30" t="s">
        <v>540</v>
      </c>
      <c r="AA80" s="23"/>
      <c r="AB80" s="23"/>
      <c r="AC80" s="9" t="s">
        <v>713</v>
      </c>
      <c r="AD80" s="9" t="s">
        <v>878</v>
      </c>
      <c r="AE80" s="4"/>
      <c r="AH80" s="9">
        <v>1</v>
      </c>
      <c r="AI80" s="38">
        <v>9.6</v>
      </c>
      <c r="AJ80" s="11"/>
      <c r="AM80" s="30" t="s">
        <v>12</v>
      </c>
      <c r="AN80" s="38">
        <f t="shared" si="16"/>
        <v>9.6</v>
      </c>
      <c r="AO80" s="8"/>
      <c r="AP80" s="13">
        <f t="shared" si="17"/>
        <v>0</v>
      </c>
      <c r="AQ80" s="38">
        <f t="shared" si="18"/>
        <v>9.6</v>
      </c>
      <c r="AR80" s="38">
        <v>0</v>
      </c>
      <c r="AS80" s="13">
        <f t="shared" si="19"/>
        <v>0</v>
      </c>
      <c r="AT80" s="38">
        <f t="shared" si="20"/>
        <v>9.6</v>
      </c>
      <c r="AU80" s="38">
        <v>0</v>
      </c>
      <c r="AV80" s="13">
        <f t="shared" si="21"/>
        <v>0</v>
      </c>
      <c r="AW80" s="38">
        <f t="shared" si="22"/>
        <v>9.6</v>
      </c>
      <c r="AX80" s="38">
        <v>0</v>
      </c>
      <c r="AY80" s="13"/>
      <c r="AZ80" s="10"/>
      <c r="BA80" s="8"/>
      <c r="BB80" s="11"/>
      <c r="BN80" s="38">
        <v>0</v>
      </c>
      <c r="BO80" s="54" t="s">
        <v>1357</v>
      </c>
      <c r="BP80" s="54">
        <f>Sales!AR80</f>
        <v>9.9500000000000011</v>
      </c>
    </row>
    <row r="81" spans="1:68">
      <c r="A81" s="4" t="s">
        <v>140</v>
      </c>
      <c r="B81" s="50">
        <v>8702</v>
      </c>
      <c r="C81" s="9" t="s">
        <v>954</v>
      </c>
      <c r="D81" s="9" t="s">
        <v>956</v>
      </c>
      <c r="E81" s="9" t="s">
        <v>994</v>
      </c>
      <c r="F81" s="9" t="s">
        <v>956</v>
      </c>
      <c r="G81" s="4"/>
      <c r="H81" s="9" t="s">
        <v>956</v>
      </c>
      <c r="I81" s="4"/>
      <c r="K81" s="4" t="str">
        <f t="shared" si="12"/>
        <v>0</v>
      </c>
      <c r="L81" s="4" t="str">
        <f t="shared" si="13"/>
        <v>DENTON</v>
      </c>
      <c r="M81" s="4" t="str">
        <f t="shared" si="14"/>
        <v>0</v>
      </c>
      <c r="N81" s="4"/>
      <c r="O81" s="4" t="str">
        <f t="shared" si="15"/>
        <v>0</v>
      </c>
      <c r="P81" s="4"/>
      <c r="U81" s="30">
        <v>41715</v>
      </c>
      <c r="V81" s="5"/>
      <c r="W81" s="4"/>
      <c r="Y81" s="30" t="s">
        <v>487</v>
      </c>
      <c r="Z81" s="30" t="s">
        <v>541</v>
      </c>
      <c r="AA81" s="23"/>
      <c r="AB81" s="23"/>
      <c r="AC81" s="9" t="s">
        <v>714</v>
      </c>
      <c r="AD81" s="9" t="s">
        <v>879</v>
      </c>
      <c r="AE81" s="4"/>
      <c r="AH81" s="9">
        <v>1</v>
      </c>
      <c r="AI81" s="38">
        <v>0</v>
      </c>
      <c r="AJ81" s="11"/>
      <c r="AM81" s="30" t="s">
        <v>12</v>
      </c>
      <c r="AN81" s="38">
        <f t="shared" si="16"/>
        <v>0</v>
      </c>
      <c r="AO81" s="8"/>
      <c r="AP81" s="13">
        <f t="shared" si="17"/>
        <v>0</v>
      </c>
      <c r="AQ81" s="38">
        <f t="shared" si="18"/>
        <v>0</v>
      </c>
      <c r="AR81" s="38">
        <v>0</v>
      </c>
      <c r="AS81" s="13">
        <f t="shared" si="19"/>
        <v>0</v>
      </c>
      <c r="AT81" s="38">
        <f t="shared" si="20"/>
        <v>0</v>
      </c>
      <c r="AU81" s="38">
        <v>0</v>
      </c>
      <c r="AV81" s="13">
        <f t="shared" si="21"/>
        <v>0</v>
      </c>
      <c r="AW81" s="38">
        <f t="shared" si="22"/>
        <v>0</v>
      </c>
      <c r="AX81" s="38">
        <v>0</v>
      </c>
      <c r="AY81" s="13"/>
      <c r="AZ81" s="10"/>
      <c r="BA81" s="8"/>
      <c r="BB81" s="11"/>
      <c r="BN81" s="38">
        <v>0</v>
      </c>
      <c r="BO81" s="54" t="s">
        <v>1356</v>
      </c>
      <c r="BP81" s="54">
        <f>Sales!AR81</f>
        <v>0</v>
      </c>
    </row>
    <row r="82" spans="1:68">
      <c r="A82" s="4" t="s">
        <v>140</v>
      </c>
      <c r="B82" s="50">
        <v>8984</v>
      </c>
      <c r="C82" s="9" t="s">
        <v>954</v>
      </c>
      <c r="D82" s="9" t="s">
        <v>956</v>
      </c>
      <c r="E82" s="9" t="s">
        <v>996</v>
      </c>
      <c r="F82" s="9" t="s">
        <v>956</v>
      </c>
      <c r="G82" s="4"/>
      <c r="H82" s="9" t="s">
        <v>956</v>
      </c>
      <c r="I82" s="4"/>
      <c r="K82" s="4" t="str">
        <f t="shared" si="12"/>
        <v>0</v>
      </c>
      <c r="L82" s="4" t="str">
        <f t="shared" si="13"/>
        <v>MECKLENBURG</v>
      </c>
      <c r="M82" s="4" t="str">
        <f t="shared" si="14"/>
        <v>0</v>
      </c>
      <c r="N82" s="4"/>
      <c r="O82" s="4" t="str">
        <f t="shared" si="15"/>
        <v>0</v>
      </c>
      <c r="P82" s="4"/>
      <c r="U82" s="30">
        <v>41704</v>
      </c>
      <c r="V82" s="5"/>
      <c r="W82" s="4"/>
      <c r="Y82" s="30" t="s">
        <v>487</v>
      </c>
      <c r="Z82" s="30" t="s">
        <v>503</v>
      </c>
      <c r="AA82" s="23"/>
      <c r="AB82" s="23"/>
      <c r="AC82" s="9" t="s">
        <v>676</v>
      </c>
      <c r="AD82" s="9" t="s">
        <v>845</v>
      </c>
      <c r="AE82" s="4"/>
      <c r="AH82" s="9">
        <v>1</v>
      </c>
      <c r="AI82" s="38">
        <v>0</v>
      </c>
      <c r="AJ82" s="11"/>
      <c r="AM82" s="30" t="s">
        <v>12</v>
      </c>
      <c r="AN82" s="38">
        <f t="shared" si="16"/>
        <v>0</v>
      </c>
      <c r="AO82" s="8"/>
      <c r="AP82" s="13">
        <f t="shared" si="17"/>
        <v>0</v>
      </c>
      <c r="AQ82" s="38">
        <f t="shared" si="18"/>
        <v>0</v>
      </c>
      <c r="AR82" s="38">
        <v>0</v>
      </c>
      <c r="AS82" s="13">
        <f t="shared" si="19"/>
        <v>0</v>
      </c>
      <c r="AT82" s="38">
        <f t="shared" si="20"/>
        <v>0</v>
      </c>
      <c r="AU82" s="38">
        <v>0</v>
      </c>
      <c r="AV82" s="13">
        <f t="shared" si="21"/>
        <v>0</v>
      </c>
      <c r="AW82" s="38">
        <f t="shared" si="22"/>
        <v>0</v>
      </c>
      <c r="AX82" s="38">
        <v>0</v>
      </c>
      <c r="AY82" s="13"/>
      <c r="AZ82" s="10"/>
      <c r="BA82" s="8"/>
      <c r="BB82" s="11"/>
      <c r="BN82" s="38">
        <v>0</v>
      </c>
      <c r="BO82" s="54" t="s">
        <v>1356</v>
      </c>
      <c r="BP82" s="54">
        <f>Sales!AR82</f>
        <v>0</v>
      </c>
    </row>
    <row r="83" spans="1:68">
      <c r="A83" s="4" t="s">
        <v>140</v>
      </c>
      <c r="B83" s="50">
        <v>8986</v>
      </c>
      <c r="C83" s="9" t="s">
        <v>954</v>
      </c>
      <c r="D83" s="9" t="s">
        <v>962</v>
      </c>
      <c r="E83" s="9" t="s">
        <v>1024</v>
      </c>
      <c r="F83" s="9" t="s">
        <v>1132</v>
      </c>
      <c r="G83" s="4"/>
      <c r="H83" s="9" t="s">
        <v>1259</v>
      </c>
      <c r="I83" s="4"/>
      <c r="K83" s="4" t="str">
        <f t="shared" si="12"/>
        <v>FL</v>
      </c>
      <c r="L83" s="4" t="str">
        <f t="shared" si="13"/>
        <v>CITRUS</v>
      </c>
      <c r="M83" s="4" t="str">
        <f t="shared" si="14"/>
        <v>inverness</v>
      </c>
      <c r="N83" s="4"/>
      <c r="O83" s="4" t="str">
        <f t="shared" si="15"/>
        <v>34450</v>
      </c>
      <c r="P83" s="4"/>
      <c r="U83" s="30">
        <v>41705</v>
      </c>
      <c r="V83" s="5"/>
      <c r="W83" s="4"/>
      <c r="Y83" s="30" t="s">
        <v>487</v>
      </c>
      <c r="Z83" s="30" t="s">
        <v>542</v>
      </c>
      <c r="AA83" s="23"/>
      <c r="AB83" s="23"/>
      <c r="AC83" s="9" t="s">
        <v>715</v>
      </c>
      <c r="AD83" s="9" t="s">
        <v>880</v>
      </c>
      <c r="AE83" s="4"/>
      <c r="AH83" s="9">
        <v>1</v>
      </c>
      <c r="AI83" s="38">
        <v>3.99</v>
      </c>
      <c r="AJ83" s="11"/>
      <c r="AM83" s="30" t="s">
        <v>12</v>
      </c>
      <c r="AN83" s="38">
        <f t="shared" si="16"/>
        <v>3.99</v>
      </c>
      <c r="AO83" s="8"/>
      <c r="AP83" s="13">
        <f t="shared" si="17"/>
        <v>0</v>
      </c>
      <c r="AQ83" s="38">
        <f t="shared" si="18"/>
        <v>3.99</v>
      </c>
      <c r="AR83" s="38">
        <v>0</v>
      </c>
      <c r="AS83" s="13">
        <f t="shared" si="19"/>
        <v>0</v>
      </c>
      <c r="AT83" s="38">
        <f t="shared" si="20"/>
        <v>3.99</v>
      </c>
      <c r="AU83" s="38">
        <v>0</v>
      </c>
      <c r="AV83" s="13">
        <f t="shared" si="21"/>
        <v>0</v>
      </c>
      <c r="AW83" s="38">
        <f t="shared" si="22"/>
        <v>3.99</v>
      </c>
      <c r="AX83" s="38">
        <v>0</v>
      </c>
      <c r="AY83" s="13"/>
      <c r="AZ83" s="10"/>
      <c r="BA83" s="8"/>
      <c r="BB83" s="11"/>
      <c r="BN83" s="38">
        <v>0</v>
      </c>
      <c r="BO83" s="54" t="s">
        <v>107</v>
      </c>
      <c r="BP83" s="54">
        <f>Sales!AR83</f>
        <v>3.99</v>
      </c>
    </row>
    <row r="84" spans="1:68">
      <c r="A84" s="4" t="s">
        <v>140</v>
      </c>
      <c r="B84" s="50">
        <v>9046</v>
      </c>
      <c r="C84" s="9" t="s">
        <v>954</v>
      </c>
      <c r="D84" s="9" t="s">
        <v>981</v>
      </c>
      <c r="E84" s="9" t="s">
        <v>956</v>
      </c>
      <c r="F84" s="9" t="s">
        <v>1135</v>
      </c>
      <c r="G84" s="4"/>
      <c r="H84" s="9" t="s">
        <v>1262</v>
      </c>
      <c r="I84" s="4"/>
      <c r="K84" s="4" t="str">
        <f t="shared" si="12"/>
        <v>AE</v>
      </c>
      <c r="L84" s="4" t="str">
        <f t="shared" si="13"/>
        <v>0</v>
      </c>
      <c r="M84" s="4" t="str">
        <f t="shared" si="14"/>
        <v>APO</v>
      </c>
      <c r="N84" s="4"/>
      <c r="O84" s="4" t="str">
        <f t="shared" si="15"/>
        <v>09067</v>
      </c>
      <c r="P84" s="4"/>
      <c r="U84" s="30">
        <v>41729</v>
      </c>
      <c r="V84" s="5"/>
      <c r="W84" s="4"/>
      <c r="Y84" s="30" t="s">
        <v>487</v>
      </c>
      <c r="Z84" s="30" t="s">
        <v>526</v>
      </c>
      <c r="AA84" s="23"/>
      <c r="AB84" s="23"/>
      <c r="AC84" s="9" t="s">
        <v>699</v>
      </c>
      <c r="AD84" s="9" t="s">
        <v>866</v>
      </c>
      <c r="AE84" s="4"/>
      <c r="AH84" s="9">
        <v>1</v>
      </c>
      <c r="AI84" s="38">
        <v>12.530000000000001</v>
      </c>
      <c r="AJ84" s="11"/>
      <c r="AM84" s="30" t="s">
        <v>12</v>
      </c>
      <c r="AN84" s="38">
        <f t="shared" si="16"/>
        <v>12.530000000000001</v>
      </c>
      <c r="AO84" s="8"/>
      <c r="AP84" s="13">
        <f t="shared" si="17"/>
        <v>0</v>
      </c>
      <c r="AQ84" s="38">
        <f t="shared" si="18"/>
        <v>12.530000000000001</v>
      </c>
      <c r="AR84" s="38">
        <v>0</v>
      </c>
      <c r="AS84" s="13">
        <f t="shared" si="19"/>
        <v>0</v>
      </c>
      <c r="AT84" s="38">
        <f t="shared" si="20"/>
        <v>12.530000000000001</v>
      </c>
      <c r="AU84" s="38">
        <v>0</v>
      </c>
      <c r="AV84" s="13">
        <f t="shared" si="21"/>
        <v>0</v>
      </c>
      <c r="AW84" s="38">
        <f t="shared" si="22"/>
        <v>12.530000000000001</v>
      </c>
      <c r="AX84" s="38">
        <v>0</v>
      </c>
      <c r="AY84" s="13"/>
      <c r="AZ84" s="10"/>
      <c r="BA84" s="8"/>
      <c r="BB84" s="11"/>
      <c r="BN84" s="38">
        <v>0</v>
      </c>
      <c r="BO84" s="54" t="s">
        <v>107</v>
      </c>
      <c r="BP84" s="54">
        <f>Sales!AR84</f>
        <v>12.99</v>
      </c>
    </row>
    <row r="85" spans="1:68">
      <c r="A85" s="4" t="s">
        <v>140</v>
      </c>
      <c r="B85" s="50">
        <v>9047</v>
      </c>
      <c r="C85" s="9" t="s">
        <v>954</v>
      </c>
      <c r="D85" s="9" t="s">
        <v>962</v>
      </c>
      <c r="E85" s="9" t="s">
        <v>1027</v>
      </c>
      <c r="F85" s="9" t="s">
        <v>1136</v>
      </c>
      <c r="G85" s="4"/>
      <c r="H85" s="9" t="s">
        <v>1263</v>
      </c>
      <c r="I85" s="4"/>
      <c r="K85" s="4" t="str">
        <f t="shared" si="12"/>
        <v>FL</v>
      </c>
      <c r="L85" s="4" t="str">
        <f t="shared" si="13"/>
        <v>PINELLAS</v>
      </c>
      <c r="M85" s="4" t="str">
        <f t="shared" si="14"/>
        <v>Oldsmar</v>
      </c>
      <c r="N85" s="4"/>
      <c r="O85" s="4" t="str">
        <f t="shared" si="15"/>
        <v>34677</v>
      </c>
      <c r="P85" s="4"/>
      <c r="U85" s="30">
        <v>41729</v>
      </c>
      <c r="V85" s="5"/>
      <c r="W85" s="4"/>
      <c r="Y85" s="30" t="s">
        <v>487</v>
      </c>
      <c r="Z85" s="30" t="s">
        <v>543</v>
      </c>
      <c r="AA85" s="23"/>
      <c r="AB85" s="23"/>
      <c r="AC85" s="9" t="s">
        <v>716</v>
      </c>
      <c r="AD85" s="9" t="s">
        <v>881</v>
      </c>
      <c r="AE85" s="4"/>
      <c r="AH85" s="9">
        <v>1</v>
      </c>
      <c r="AI85" s="38">
        <v>0</v>
      </c>
      <c r="AJ85" s="11"/>
      <c r="AM85" s="30" t="s">
        <v>12</v>
      </c>
      <c r="AN85" s="38">
        <f t="shared" si="16"/>
        <v>0</v>
      </c>
      <c r="AO85" s="8"/>
      <c r="AP85" s="13">
        <f t="shared" si="17"/>
        <v>0</v>
      </c>
      <c r="AQ85" s="38">
        <f t="shared" si="18"/>
        <v>0</v>
      </c>
      <c r="AR85" s="38">
        <v>0</v>
      </c>
      <c r="AS85" s="13">
        <f t="shared" si="19"/>
        <v>0</v>
      </c>
      <c r="AT85" s="38">
        <f t="shared" si="20"/>
        <v>0</v>
      </c>
      <c r="AU85" s="38">
        <v>0</v>
      </c>
      <c r="AV85" s="13">
        <f t="shared" si="21"/>
        <v>0</v>
      </c>
      <c r="AW85" s="38">
        <f t="shared" si="22"/>
        <v>0</v>
      </c>
      <c r="AX85" s="38">
        <v>0</v>
      </c>
      <c r="AY85" s="13"/>
      <c r="AZ85" s="10"/>
      <c r="BA85" s="8"/>
      <c r="BB85" s="11"/>
      <c r="BN85" s="38">
        <v>0</v>
      </c>
      <c r="BO85" s="54" t="s">
        <v>1357</v>
      </c>
      <c r="BP85" s="54">
        <f>Sales!AR85</f>
        <v>0</v>
      </c>
    </row>
    <row r="86" spans="1:68">
      <c r="A86" s="4" t="s">
        <v>140</v>
      </c>
      <c r="B86" s="50">
        <v>9054</v>
      </c>
      <c r="C86" s="9" t="s">
        <v>954</v>
      </c>
      <c r="D86" s="9" t="s">
        <v>956</v>
      </c>
      <c r="E86" s="9" t="s">
        <v>994</v>
      </c>
      <c r="F86" s="9" t="s">
        <v>956</v>
      </c>
      <c r="G86" s="4"/>
      <c r="H86" s="9" t="s">
        <v>956</v>
      </c>
      <c r="I86" s="4"/>
      <c r="K86" s="4" t="str">
        <f t="shared" si="12"/>
        <v>0</v>
      </c>
      <c r="L86" s="4" t="str">
        <f t="shared" si="13"/>
        <v>DENTON</v>
      </c>
      <c r="M86" s="4" t="str">
        <f t="shared" si="14"/>
        <v>0</v>
      </c>
      <c r="N86" s="4"/>
      <c r="O86" s="4" t="str">
        <f t="shared" si="15"/>
        <v>0</v>
      </c>
      <c r="P86" s="4"/>
      <c r="U86" s="30">
        <v>41729</v>
      </c>
      <c r="V86" s="5"/>
      <c r="W86" s="4"/>
      <c r="Y86" s="30" t="s">
        <v>487</v>
      </c>
      <c r="Z86" s="30" t="s">
        <v>544</v>
      </c>
      <c r="AA86" s="23"/>
      <c r="AB86" s="23"/>
      <c r="AC86" s="9" t="s">
        <v>717</v>
      </c>
      <c r="AD86" s="9" t="s">
        <v>882</v>
      </c>
      <c r="AE86" s="4"/>
      <c r="AH86" s="9">
        <v>1</v>
      </c>
      <c r="AI86" s="38">
        <v>0</v>
      </c>
      <c r="AJ86" s="11"/>
      <c r="AM86" s="30" t="s">
        <v>12</v>
      </c>
      <c r="AN86" s="38">
        <f t="shared" si="16"/>
        <v>0</v>
      </c>
      <c r="AO86" s="8"/>
      <c r="AP86" s="13">
        <f t="shared" si="17"/>
        <v>0</v>
      </c>
      <c r="AQ86" s="38">
        <f t="shared" si="18"/>
        <v>0</v>
      </c>
      <c r="AR86" s="38">
        <v>0</v>
      </c>
      <c r="AS86" s="13">
        <f t="shared" si="19"/>
        <v>0</v>
      </c>
      <c r="AT86" s="38">
        <f t="shared" si="20"/>
        <v>0</v>
      </c>
      <c r="AU86" s="38">
        <v>0</v>
      </c>
      <c r="AV86" s="13">
        <f t="shared" si="21"/>
        <v>0</v>
      </c>
      <c r="AW86" s="38">
        <f t="shared" si="22"/>
        <v>0</v>
      </c>
      <c r="AX86" s="38">
        <v>0</v>
      </c>
      <c r="AY86" s="13"/>
      <c r="AZ86" s="10"/>
      <c r="BA86" s="8"/>
      <c r="BB86" s="11"/>
      <c r="BN86" s="38">
        <v>0</v>
      </c>
      <c r="BO86" s="54" t="s">
        <v>1356</v>
      </c>
      <c r="BP86" s="54">
        <f>Sales!AR86</f>
        <v>0</v>
      </c>
    </row>
    <row r="87" spans="1:68">
      <c r="A87" s="4" t="s">
        <v>140</v>
      </c>
      <c r="B87" s="50">
        <v>9324</v>
      </c>
      <c r="C87" s="9" t="s">
        <v>954</v>
      </c>
      <c r="D87" s="9" t="s">
        <v>956</v>
      </c>
      <c r="E87" s="9" t="s">
        <v>994</v>
      </c>
      <c r="F87" s="9" t="s">
        <v>956</v>
      </c>
      <c r="G87" s="4"/>
      <c r="H87" s="9" t="s">
        <v>956</v>
      </c>
      <c r="I87" s="4"/>
      <c r="K87" s="4" t="str">
        <f t="shared" si="12"/>
        <v>0</v>
      </c>
      <c r="L87" s="4" t="str">
        <f t="shared" si="13"/>
        <v>DENTON</v>
      </c>
      <c r="M87" s="4" t="str">
        <f t="shared" si="14"/>
        <v>0</v>
      </c>
      <c r="N87" s="4"/>
      <c r="O87" s="4" t="str">
        <f t="shared" si="15"/>
        <v>0</v>
      </c>
      <c r="P87" s="4"/>
      <c r="U87" s="30">
        <v>41729</v>
      </c>
      <c r="V87" s="5"/>
      <c r="W87" s="4"/>
      <c r="Y87" s="30" t="s">
        <v>487</v>
      </c>
      <c r="Z87" s="30" t="s">
        <v>498</v>
      </c>
      <c r="AA87" s="23"/>
      <c r="AB87" s="23"/>
      <c r="AC87" s="9" t="s">
        <v>671</v>
      </c>
      <c r="AD87" s="9" t="s">
        <v>840</v>
      </c>
      <c r="AE87" s="4"/>
      <c r="AH87" s="9">
        <v>1</v>
      </c>
      <c r="AI87" s="38">
        <v>0</v>
      </c>
      <c r="AJ87" s="11"/>
      <c r="AM87" s="30" t="s">
        <v>12</v>
      </c>
      <c r="AN87" s="38">
        <f t="shared" si="16"/>
        <v>0</v>
      </c>
      <c r="AO87" s="8"/>
      <c r="AP87" s="13">
        <f t="shared" si="17"/>
        <v>0</v>
      </c>
      <c r="AQ87" s="38">
        <f t="shared" si="18"/>
        <v>0</v>
      </c>
      <c r="AR87" s="38">
        <v>0</v>
      </c>
      <c r="AS87" s="13">
        <f t="shared" si="19"/>
        <v>0</v>
      </c>
      <c r="AT87" s="38">
        <f t="shared" si="20"/>
        <v>0</v>
      </c>
      <c r="AU87" s="38">
        <v>0</v>
      </c>
      <c r="AV87" s="13">
        <f t="shared" si="21"/>
        <v>0</v>
      </c>
      <c r="AW87" s="38">
        <f t="shared" si="22"/>
        <v>0</v>
      </c>
      <c r="AX87" s="38">
        <v>0</v>
      </c>
      <c r="AY87" s="13"/>
      <c r="AZ87" s="10"/>
      <c r="BA87" s="8"/>
      <c r="BB87" s="11"/>
      <c r="BN87" s="38">
        <v>0</v>
      </c>
      <c r="BO87" s="54" t="s">
        <v>1356</v>
      </c>
      <c r="BP87" s="54">
        <f>Sales!AR87</f>
        <v>0</v>
      </c>
    </row>
    <row r="88" spans="1:68">
      <c r="A88" s="4" t="s">
        <v>140</v>
      </c>
      <c r="B88" s="50">
        <v>9548</v>
      </c>
      <c r="C88" s="9" t="s">
        <v>954</v>
      </c>
      <c r="D88" s="9" t="s">
        <v>961</v>
      </c>
      <c r="E88" s="9" t="s">
        <v>1028</v>
      </c>
      <c r="F88" s="9" t="s">
        <v>1137</v>
      </c>
      <c r="G88" s="4"/>
      <c r="H88" s="9" t="s">
        <v>1264</v>
      </c>
      <c r="I88" s="4"/>
      <c r="K88" s="4" t="str">
        <f t="shared" si="12"/>
        <v>TX</v>
      </c>
      <c r="L88" s="4" t="str">
        <f t="shared" si="13"/>
        <v>POTTER</v>
      </c>
      <c r="M88" s="4" t="str">
        <f t="shared" si="14"/>
        <v>AMARILLO</v>
      </c>
      <c r="N88" s="4"/>
      <c r="O88" s="4" t="str">
        <f t="shared" si="15"/>
        <v>79102</v>
      </c>
      <c r="P88" s="4"/>
      <c r="U88" s="30">
        <v>41715</v>
      </c>
      <c r="V88" s="5"/>
      <c r="W88" s="4"/>
      <c r="Y88" s="30" t="s">
        <v>487</v>
      </c>
      <c r="Z88" s="30" t="s">
        <v>545</v>
      </c>
      <c r="AA88" s="23"/>
      <c r="AB88" s="23"/>
      <c r="AC88" s="9" t="s">
        <v>718</v>
      </c>
      <c r="AD88" s="9" t="s">
        <v>883</v>
      </c>
      <c r="AE88" s="4"/>
      <c r="AH88" s="9">
        <v>1</v>
      </c>
      <c r="AI88" s="38">
        <v>7.71</v>
      </c>
      <c r="AJ88" s="11"/>
      <c r="AM88" s="30" t="s">
        <v>12</v>
      </c>
      <c r="AN88" s="38">
        <f t="shared" si="16"/>
        <v>7.71</v>
      </c>
      <c r="AO88" s="8"/>
      <c r="AP88" s="13">
        <f t="shared" si="17"/>
        <v>6.2256809338521402E-2</v>
      </c>
      <c r="AQ88" s="38">
        <f t="shared" si="18"/>
        <v>7.71</v>
      </c>
      <c r="AR88" s="38">
        <v>0.48</v>
      </c>
      <c r="AS88" s="13">
        <f t="shared" si="19"/>
        <v>0</v>
      </c>
      <c r="AT88" s="38">
        <f t="shared" si="20"/>
        <v>7.71</v>
      </c>
      <c r="AU88" s="38">
        <v>0</v>
      </c>
      <c r="AV88" s="13">
        <f t="shared" si="21"/>
        <v>1.9455252918287938E-2</v>
      </c>
      <c r="AW88" s="38">
        <f t="shared" si="22"/>
        <v>7.71</v>
      </c>
      <c r="AX88" s="38">
        <v>0.15</v>
      </c>
      <c r="AY88" s="13"/>
      <c r="AZ88" s="10"/>
      <c r="BA88" s="8"/>
      <c r="BB88" s="11"/>
      <c r="BN88" s="38">
        <v>0.63</v>
      </c>
      <c r="BO88" s="54" t="s">
        <v>107</v>
      </c>
      <c r="BP88" s="54">
        <f>Sales!AR88</f>
        <v>7.99</v>
      </c>
    </row>
    <row r="89" spans="1:68">
      <c r="A89" s="4" t="s">
        <v>140</v>
      </c>
      <c r="B89" s="50">
        <v>9565</v>
      </c>
      <c r="C89" s="9" t="s">
        <v>954</v>
      </c>
      <c r="D89" s="9" t="s">
        <v>134</v>
      </c>
      <c r="E89" s="9" t="s">
        <v>1029</v>
      </c>
      <c r="F89" s="9" t="s">
        <v>1138</v>
      </c>
      <c r="G89" s="4"/>
      <c r="H89" s="9" t="s">
        <v>1265</v>
      </c>
      <c r="I89" s="4"/>
      <c r="K89" s="4" t="str">
        <f t="shared" si="12"/>
        <v>AL</v>
      </c>
      <c r="L89" s="4" t="str">
        <f t="shared" si="13"/>
        <v>ELMORE</v>
      </c>
      <c r="M89" s="4" t="str">
        <f t="shared" si="14"/>
        <v>wetumpka</v>
      </c>
      <c r="N89" s="4"/>
      <c r="O89" s="4" t="str">
        <f t="shared" si="15"/>
        <v>36092</v>
      </c>
      <c r="P89" s="4"/>
      <c r="U89" s="30">
        <v>41722</v>
      </c>
      <c r="V89" s="5"/>
      <c r="W89" s="4"/>
      <c r="Y89" s="30" t="s">
        <v>487</v>
      </c>
      <c r="Z89" s="30" t="s">
        <v>546</v>
      </c>
      <c r="AA89" s="23"/>
      <c r="AB89" s="23"/>
      <c r="AC89" s="9" t="s">
        <v>719</v>
      </c>
      <c r="AD89" s="9" t="s">
        <v>884</v>
      </c>
      <c r="AE89" s="4"/>
      <c r="AH89" s="9">
        <v>1</v>
      </c>
      <c r="AI89" s="38">
        <v>7.71</v>
      </c>
      <c r="AJ89" s="11"/>
      <c r="AM89" s="30" t="s">
        <v>12</v>
      </c>
      <c r="AN89" s="38">
        <f t="shared" si="16"/>
        <v>7.71</v>
      </c>
      <c r="AO89" s="8"/>
      <c r="AP89" s="13">
        <f t="shared" si="17"/>
        <v>0</v>
      </c>
      <c r="AQ89" s="38">
        <f t="shared" si="18"/>
        <v>7.71</v>
      </c>
      <c r="AR89" s="38">
        <v>0</v>
      </c>
      <c r="AS89" s="13">
        <f t="shared" si="19"/>
        <v>0</v>
      </c>
      <c r="AT89" s="38">
        <f t="shared" si="20"/>
        <v>7.71</v>
      </c>
      <c r="AU89" s="38">
        <v>0</v>
      </c>
      <c r="AV89" s="13">
        <f t="shared" si="21"/>
        <v>0</v>
      </c>
      <c r="AW89" s="38">
        <f t="shared" si="22"/>
        <v>7.71</v>
      </c>
      <c r="AX89" s="38">
        <v>0</v>
      </c>
      <c r="AY89" s="13"/>
      <c r="AZ89" s="10"/>
      <c r="BA89" s="8"/>
      <c r="BB89" s="11"/>
      <c r="BN89" s="38">
        <v>0</v>
      </c>
      <c r="BO89" s="54" t="s">
        <v>1357</v>
      </c>
      <c r="BP89" s="54">
        <f>Sales!AR89</f>
        <v>7.99</v>
      </c>
    </row>
    <row r="90" spans="1:68">
      <c r="A90" s="4" t="s">
        <v>140</v>
      </c>
      <c r="B90" s="50">
        <v>9601</v>
      </c>
      <c r="C90" s="9" t="s">
        <v>954</v>
      </c>
      <c r="D90" s="9" t="s">
        <v>956</v>
      </c>
      <c r="E90" s="9" t="s">
        <v>994</v>
      </c>
      <c r="F90" s="9" t="s">
        <v>956</v>
      </c>
      <c r="G90" s="4"/>
      <c r="H90" s="9" t="s">
        <v>956</v>
      </c>
      <c r="I90" s="4"/>
      <c r="K90" s="4" t="str">
        <f t="shared" si="12"/>
        <v>0</v>
      </c>
      <c r="L90" s="4" t="str">
        <f t="shared" si="13"/>
        <v>DENTON</v>
      </c>
      <c r="M90" s="4" t="str">
        <f t="shared" si="14"/>
        <v>0</v>
      </c>
      <c r="N90" s="4"/>
      <c r="O90" s="4" t="str">
        <f t="shared" si="15"/>
        <v>0</v>
      </c>
      <c r="P90" s="4"/>
      <c r="U90" s="30">
        <v>41701</v>
      </c>
      <c r="V90" s="5"/>
      <c r="W90" s="4"/>
      <c r="Y90" s="30" t="s">
        <v>487</v>
      </c>
      <c r="Z90" s="30" t="s">
        <v>547</v>
      </c>
      <c r="AA90" s="23"/>
      <c r="AB90" s="23"/>
      <c r="AC90" s="9" t="s">
        <v>720</v>
      </c>
      <c r="AD90" s="9" t="s">
        <v>885</v>
      </c>
      <c r="AE90" s="4"/>
      <c r="AH90" s="9">
        <v>1</v>
      </c>
      <c r="AI90" s="38">
        <v>0</v>
      </c>
      <c r="AJ90" s="11"/>
      <c r="AM90" s="30" t="s">
        <v>12</v>
      </c>
      <c r="AN90" s="38">
        <f t="shared" si="16"/>
        <v>0</v>
      </c>
      <c r="AO90" s="8"/>
      <c r="AP90" s="13">
        <f t="shared" si="17"/>
        <v>0</v>
      </c>
      <c r="AQ90" s="38">
        <f t="shared" si="18"/>
        <v>0</v>
      </c>
      <c r="AR90" s="38">
        <v>0</v>
      </c>
      <c r="AS90" s="13">
        <f t="shared" si="19"/>
        <v>0</v>
      </c>
      <c r="AT90" s="38">
        <f t="shared" si="20"/>
        <v>0</v>
      </c>
      <c r="AU90" s="38">
        <v>0</v>
      </c>
      <c r="AV90" s="13">
        <f t="shared" si="21"/>
        <v>0</v>
      </c>
      <c r="AW90" s="38">
        <f t="shared" si="22"/>
        <v>0</v>
      </c>
      <c r="AX90" s="38">
        <v>0</v>
      </c>
      <c r="AY90" s="13"/>
      <c r="AZ90" s="10"/>
      <c r="BA90" s="8"/>
      <c r="BB90" s="11"/>
      <c r="BN90" s="38">
        <v>0</v>
      </c>
      <c r="BO90" s="54" t="s">
        <v>956</v>
      </c>
      <c r="BP90" s="54">
        <f>Sales!AR90</f>
        <v>0</v>
      </c>
    </row>
    <row r="91" spans="1:68">
      <c r="A91" s="4" t="s">
        <v>140</v>
      </c>
      <c r="B91" s="50">
        <v>9613</v>
      </c>
      <c r="C91" s="9" t="s">
        <v>954</v>
      </c>
      <c r="D91" s="9" t="s">
        <v>956</v>
      </c>
      <c r="E91" s="9" t="s">
        <v>994</v>
      </c>
      <c r="F91" s="9" t="s">
        <v>956</v>
      </c>
      <c r="G91" s="4"/>
      <c r="H91" s="9" t="s">
        <v>956</v>
      </c>
      <c r="I91" s="4"/>
      <c r="K91" s="4" t="str">
        <f t="shared" si="12"/>
        <v>0</v>
      </c>
      <c r="L91" s="4" t="str">
        <f t="shared" si="13"/>
        <v>DENTON</v>
      </c>
      <c r="M91" s="4" t="str">
        <f t="shared" si="14"/>
        <v>0</v>
      </c>
      <c r="N91" s="4"/>
      <c r="O91" s="4" t="str">
        <f t="shared" si="15"/>
        <v>0</v>
      </c>
      <c r="P91" s="4"/>
      <c r="U91" s="30">
        <v>41702</v>
      </c>
      <c r="V91" s="5"/>
      <c r="W91" s="4"/>
      <c r="Y91" s="30" t="s">
        <v>487</v>
      </c>
      <c r="Z91" s="30" t="s">
        <v>507</v>
      </c>
      <c r="AA91" s="23"/>
      <c r="AB91" s="23"/>
      <c r="AC91" s="9" t="s">
        <v>680</v>
      </c>
      <c r="AD91" s="9" t="s">
        <v>849</v>
      </c>
      <c r="AE91" s="4"/>
      <c r="AH91" s="9">
        <v>1</v>
      </c>
      <c r="AI91" s="38">
        <v>0</v>
      </c>
      <c r="AJ91" s="11"/>
      <c r="AM91" s="30" t="s">
        <v>12</v>
      </c>
      <c r="AN91" s="38">
        <f t="shared" si="16"/>
        <v>0</v>
      </c>
      <c r="AO91" s="8"/>
      <c r="AP91" s="13">
        <f t="shared" si="17"/>
        <v>0</v>
      </c>
      <c r="AQ91" s="38">
        <f t="shared" si="18"/>
        <v>0</v>
      </c>
      <c r="AR91" s="38">
        <v>0</v>
      </c>
      <c r="AS91" s="13">
        <f t="shared" si="19"/>
        <v>0</v>
      </c>
      <c r="AT91" s="38">
        <f t="shared" si="20"/>
        <v>0</v>
      </c>
      <c r="AU91" s="38">
        <v>0</v>
      </c>
      <c r="AV91" s="13">
        <f t="shared" si="21"/>
        <v>0</v>
      </c>
      <c r="AW91" s="38">
        <f t="shared" si="22"/>
        <v>0</v>
      </c>
      <c r="AX91" s="38">
        <v>0</v>
      </c>
      <c r="AY91" s="13"/>
      <c r="AZ91" s="10"/>
      <c r="BA91" s="8"/>
      <c r="BB91" s="11"/>
      <c r="BN91" s="38">
        <v>0</v>
      </c>
      <c r="BO91" s="54" t="s">
        <v>1356</v>
      </c>
      <c r="BP91" s="54">
        <f>Sales!AR91</f>
        <v>0</v>
      </c>
    </row>
    <row r="92" spans="1:68">
      <c r="A92" s="4" t="s">
        <v>140</v>
      </c>
      <c r="B92" s="50">
        <v>9811</v>
      </c>
      <c r="C92" s="9" t="s">
        <v>954</v>
      </c>
      <c r="D92" s="9" t="s">
        <v>956</v>
      </c>
      <c r="E92" s="9" t="s">
        <v>994</v>
      </c>
      <c r="F92" s="9" t="s">
        <v>956</v>
      </c>
      <c r="G92" s="4"/>
      <c r="H92" s="9" t="s">
        <v>956</v>
      </c>
      <c r="I92" s="4"/>
      <c r="K92" s="4" t="str">
        <f t="shared" si="12"/>
        <v>0</v>
      </c>
      <c r="L92" s="4" t="str">
        <f t="shared" si="13"/>
        <v>DENTON</v>
      </c>
      <c r="M92" s="4" t="str">
        <f t="shared" si="14"/>
        <v>0</v>
      </c>
      <c r="N92" s="4"/>
      <c r="O92" s="4" t="str">
        <f t="shared" si="15"/>
        <v>0</v>
      </c>
      <c r="P92" s="4"/>
      <c r="U92" s="30">
        <v>41729</v>
      </c>
      <c r="V92" s="5"/>
      <c r="W92" s="4"/>
      <c r="Y92" s="30" t="s">
        <v>487</v>
      </c>
      <c r="Z92" s="30" t="s">
        <v>499</v>
      </c>
      <c r="AA92" s="23"/>
      <c r="AB92" s="23"/>
      <c r="AC92" s="9" t="s">
        <v>672</v>
      </c>
      <c r="AD92" s="9" t="s">
        <v>841</v>
      </c>
      <c r="AE92" s="4"/>
      <c r="AH92" s="9">
        <v>1</v>
      </c>
      <c r="AI92" s="38">
        <v>0</v>
      </c>
      <c r="AJ92" s="11"/>
      <c r="AM92" s="30" t="s">
        <v>12</v>
      </c>
      <c r="AN92" s="38">
        <f t="shared" si="16"/>
        <v>0</v>
      </c>
      <c r="AO92" s="8"/>
      <c r="AP92" s="13">
        <f t="shared" si="17"/>
        <v>0</v>
      </c>
      <c r="AQ92" s="38">
        <f t="shared" si="18"/>
        <v>0</v>
      </c>
      <c r="AR92" s="38">
        <v>0</v>
      </c>
      <c r="AS92" s="13">
        <f t="shared" si="19"/>
        <v>0</v>
      </c>
      <c r="AT92" s="38">
        <f t="shared" si="20"/>
        <v>0</v>
      </c>
      <c r="AU92" s="38">
        <v>0</v>
      </c>
      <c r="AV92" s="13">
        <f t="shared" si="21"/>
        <v>0</v>
      </c>
      <c r="AW92" s="38">
        <f t="shared" si="22"/>
        <v>0</v>
      </c>
      <c r="AX92" s="38">
        <v>0</v>
      </c>
      <c r="AY92" s="13"/>
      <c r="AZ92" s="10"/>
      <c r="BA92" s="8"/>
      <c r="BB92" s="11"/>
      <c r="BN92" s="38">
        <v>0</v>
      </c>
      <c r="BO92" s="54" t="s">
        <v>1356</v>
      </c>
      <c r="BP92" s="54">
        <f>Sales!AR92</f>
        <v>0</v>
      </c>
    </row>
    <row r="93" spans="1:68">
      <c r="A93" s="4" t="s">
        <v>140</v>
      </c>
      <c r="B93" s="50">
        <v>9877</v>
      </c>
      <c r="C93" s="9" t="s">
        <v>954</v>
      </c>
      <c r="D93" s="9" t="s">
        <v>978</v>
      </c>
      <c r="E93" s="9" t="s">
        <v>1030</v>
      </c>
      <c r="F93" s="9" t="s">
        <v>1139</v>
      </c>
      <c r="G93" s="4"/>
      <c r="H93" s="9" t="s">
        <v>1266</v>
      </c>
      <c r="I93" s="4"/>
      <c r="K93" s="4" t="str">
        <f t="shared" si="12"/>
        <v>NY</v>
      </c>
      <c r="L93" s="4" t="str">
        <f t="shared" si="13"/>
        <v>ERIE</v>
      </c>
      <c r="M93" s="4" t="str">
        <f t="shared" si="14"/>
        <v>SOUTH CHEEKTOWAGA</v>
      </c>
      <c r="N93" s="4"/>
      <c r="O93" s="4" t="str">
        <f t="shared" si="15"/>
        <v>14227</v>
      </c>
      <c r="P93" s="4"/>
      <c r="U93" s="30">
        <v>41729</v>
      </c>
      <c r="V93" s="5"/>
      <c r="W93" s="4"/>
      <c r="Y93" s="30" t="s">
        <v>487</v>
      </c>
      <c r="Z93" s="30" t="s">
        <v>548</v>
      </c>
      <c r="AA93" s="23"/>
      <c r="AB93" s="23"/>
      <c r="AC93" s="9" t="s">
        <v>721</v>
      </c>
      <c r="AD93" s="9" t="s">
        <v>886</v>
      </c>
      <c r="AE93" s="4"/>
      <c r="AH93" s="9">
        <v>1</v>
      </c>
      <c r="AI93" s="38">
        <v>8.67</v>
      </c>
      <c r="AJ93" s="11"/>
      <c r="AM93" s="30" t="s">
        <v>12</v>
      </c>
      <c r="AN93" s="38">
        <f t="shared" si="16"/>
        <v>8.67</v>
      </c>
      <c r="AO93" s="8"/>
      <c r="AP93" s="13">
        <f t="shared" si="17"/>
        <v>0</v>
      </c>
      <c r="AQ93" s="38">
        <f t="shared" si="18"/>
        <v>8.67</v>
      </c>
      <c r="AR93" s="38">
        <v>0</v>
      </c>
      <c r="AS93" s="13">
        <f t="shared" si="19"/>
        <v>0</v>
      </c>
      <c r="AT93" s="38">
        <f t="shared" si="20"/>
        <v>8.67</v>
      </c>
      <c r="AU93" s="38">
        <v>0</v>
      </c>
      <c r="AV93" s="13">
        <f t="shared" si="21"/>
        <v>0</v>
      </c>
      <c r="AW93" s="38">
        <f t="shared" si="22"/>
        <v>8.67</v>
      </c>
      <c r="AX93" s="38">
        <v>0</v>
      </c>
      <c r="AY93" s="13"/>
      <c r="AZ93" s="10"/>
      <c r="BA93" s="8"/>
      <c r="BB93" s="11"/>
      <c r="BN93" s="38">
        <v>0</v>
      </c>
      <c r="BO93" s="54" t="s">
        <v>107</v>
      </c>
      <c r="BP93" s="54">
        <f>Sales!AR93</f>
        <v>8.99</v>
      </c>
    </row>
    <row r="94" spans="1:68">
      <c r="A94" s="4" t="s">
        <v>140</v>
      </c>
      <c r="B94" s="50">
        <v>10096</v>
      </c>
      <c r="C94" s="9" t="s">
        <v>954</v>
      </c>
      <c r="D94" s="9" t="s">
        <v>956</v>
      </c>
      <c r="E94" s="9" t="s">
        <v>994</v>
      </c>
      <c r="F94" s="9" t="s">
        <v>956</v>
      </c>
      <c r="G94" s="4"/>
      <c r="H94" s="9" t="s">
        <v>956</v>
      </c>
      <c r="I94" s="4"/>
      <c r="K94" s="4" t="str">
        <f t="shared" si="12"/>
        <v>0</v>
      </c>
      <c r="L94" s="4" t="str">
        <f t="shared" si="13"/>
        <v>DENTON</v>
      </c>
      <c r="M94" s="4" t="str">
        <f t="shared" si="14"/>
        <v>0</v>
      </c>
      <c r="N94" s="4"/>
      <c r="O94" s="4" t="str">
        <f t="shared" si="15"/>
        <v>0</v>
      </c>
      <c r="P94" s="4"/>
      <c r="U94" s="30">
        <v>41719</v>
      </c>
      <c r="V94" s="5"/>
      <c r="W94" s="4"/>
      <c r="Y94" s="30" t="s">
        <v>487</v>
      </c>
      <c r="Z94" s="30" t="s">
        <v>497</v>
      </c>
      <c r="AA94" s="23"/>
      <c r="AB94" s="23"/>
      <c r="AC94" s="9" t="s">
        <v>670</v>
      </c>
      <c r="AD94" s="9" t="s">
        <v>839</v>
      </c>
      <c r="AE94" s="4"/>
      <c r="AH94" s="9">
        <v>1</v>
      </c>
      <c r="AI94" s="38">
        <v>0</v>
      </c>
      <c r="AJ94" s="11"/>
      <c r="AM94" s="30" t="s">
        <v>12</v>
      </c>
      <c r="AN94" s="38">
        <f t="shared" si="16"/>
        <v>0</v>
      </c>
      <c r="AO94" s="8"/>
      <c r="AP94" s="13">
        <f t="shared" si="17"/>
        <v>0</v>
      </c>
      <c r="AQ94" s="38">
        <f t="shared" si="18"/>
        <v>0</v>
      </c>
      <c r="AR94" s="38">
        <v>0</v>
      </c>
      <c r="AS94" s="13">
        <f t="shared" si="19"/>
        <v>0</v>
      </c>
      <c r="AT94" s="38">
        <f t="shared" si="20"/>
        <v>0</v>
      </c>
      <c r="AU94" s="38">
        <v>0</v>
      </c>
      <c r="AV94" s="13">
        <f t="shared" si="21"/>
        <v>0</v>
      </c>
      <c r="AW94" s="38">
        <f t="shared" si="22"/>
        <v>0</v>
      </c>
      <c r="AX94" s="38">
        <v>0</v>
      </c>
      <c r="AY94" s="13"/>
      <c r="AZ94" s="10"/>
      <c r="BA94" s="8"/>
      <c r="BB94" s="11"/>
      <c r="BN94" s="38">
        <v>0</v>
      </c>
      <c r="BO94" s="54" t="s">
        <v>1356</v>
      </c>
      <c r="BP94" s="54">
        <f>Sales!AR94</f>
        <v>0</v>
      </c>
    </row>
    <row r="95" spans="1:68">
      <c r="A95" s="4" t="s">
        <v>140</v>
      </c>
      <c r="B95" s="50">
        <v>10106</v>
      </c>
      <c r="C95" s="9" t="s">
        <v>954</v>
      </c>
      <c r="D95" s="9" t="s">
        <v>956</v>
      </c>
      <c r="E95" s="9" t="s">
        <v>994</v>
      </c>
      <c r="F95" s="9" t="s">
        <v>956</v>
      </c>
      <c r="G95" s="4"/>
      <c r="H95" s="9" t="s">
        <v>956</v>
      </c>
      <c r="I95" s="4"/>
      <c r="K95" s="4" t="str">
        <f t="shared" si="12"/>
        <v>0</v>
      </c>
      <c r="L95" s="4" t="str">
        <f t="shared" si="13"/>
        <v>DENTON</v>
      </c>
      <c r="M95" s="4" t="str">
        <f t="shared" si="14"/>
        <v>0</v>
      </c>
      <c r="N95" s="4"/>
      <c r="O95" s="4" t="str">
        <f t="shared" si="15"/>
        <v>0</v>
      </c>
      <c r="P95" s="4"/>
      <c r="U95" s="30">
        <v>41722</v>
      </c>
      <c r="V95" s="5"/>
      <c r="W95" s="4"/>
      <c r="Y95" s="30" t="s">
        <v>487</v>
      </c>
      <c r="Z95" s="30" t="s">
        <v>525</v>
      </c>
      <c r="AA95" s="23"/>
      <c r="AB95" s="23"/>
      <c r="AC95" s="9" t="s">
        <v>698</v>
      </c>
      <c r="AD95" s="9" t="s">
        <v>865</v>
      </c>
      <c r="AE95" s="4"/>
      <c r="AH95" s="9">
        <v>1</v>
      </c>
      <c r="AI95" s="38">
        <v>0</v>
      </c>
      <c r="AJ95" s="11"/>
      <c r="AM95" s="30" t="s">
        <v>12</v>
      </c>
      <c r="AN95" s="38">
        <f t="shared" si="16"/>
        <v>0</v>
      </c>
      <c r="AO95" s="8"/>
      <c r="AP95" s="13">
        <f t="shared" si="17"/>
        <v>0</v>
      </c>
      <c r="AQ95" s="38">
        <f t="shared" si="18"/>
        <v>0</v>
      </c>
      <c r="AR95" s="38">
        <v>0</v>
      </c>
      <c r="AS95" s="13">
        <f t="shared" si="19"/>
        <v>0</v>
      </c>
      <c r="AT95" s="38">
        <f t="shared" si="20"/>
        <v>0</v>
      </c>
      <c r="AU95" s="38">
        <v>0</v>
      </c>
      <c r="AV95" s="13">
        <f t="shared" si="21"/>
        <v>0</v>
      </c>
      <c r="AW95" s="38">
        <f t="shared" si="22"/>
        <v>0</v>
      </c>
      <c r="AX95" s="38">
        <v>0</v>
      </c>
      <c r="AY95" s="13"/>
      <c r="AZ95" s="10"/>
      <c r="BA95" s="8"/>
      <c r="BB95" s="11"/>
      <c r="BN95" s="38">
        <v>0</v>
      </c>
      <c r="BO95" s="54" t="s">
        <v>1356</v>
      </c>
      <c r="BP95" s="54">
        <f>Sales!AR95</f>
        <v>0</v>
      </c>
    </row>
    <row r="96" spans="1:68">
      <c r="A96" s="4" t="s">
        <v>140</v>
      </c>
      <c r="B96" s="50">
        <v>10114</v>
      </c>
      <c r="C96" s="9" t="s">
        <v>954</v>
      </c>
      <c r="D96" s="9" t="s">
        <v>958</v>
      </c>
      <c r="E96" s="9" t="s">
        <v>1031</v>
      </c>
      <c r="F96" s="9" t="s">
        <v>1140</v>
      </c>
      <c r="G96" s="4"/>
      <c r="H96" s="9" t="s">
        <v>1267</v>
      </c>
      <c r="I96" s="4"/>
      <c r="K96" s="4" t="str">
        <f t="shared" si="12"/>
        <v>SC</v>
      </c>
      <c r="L96" s="4" t="str">
        <f t="shared" si="13"/>
        <v>CHARLESTON</v>
      </c>
      <c r="M96" s="4" t="str">
        <f t="shared" si="14"/>
        <v>North Charleston</v>
      </c>
      <c r="N96" s="4"/>
      <c r="O96" s="4" t="str">
        <f t="shared" si="15"/>
        <v>29418</v>
      </c>
      <c r="P96" s="4"/>
      <c r="U96" s="30">
        <v>41703</v>
      </c>
      <c r="V96" s="5"/>
      <c r="W96" s="4"/>
      <c r="Y96" s="30" t="s">
        <v>487</v>
      </c>
      <c r="Z96" s="30" t="s">
        <v>526</v>
      </c>
      <c r="AA96" s="23"/>
      <c r="AB96" s="23"/>
      <c r="AC96" s="9" t="s">
        <v>699</v>
      </c>
      <c r="AD96" s="9" t="s">
        <v>866</v>
      </c>
      <c r="AE96" s="4"/>
      <c r="AH96" s="9">
        <v>1</v>
      </c>
      <c r="AI96" s="38">
        <v>12.530000000000001</v>
      </c>
      <c r="AJ96" s="11"/>
      <c r="AM96" s="30" t="s">
        <v>12</v>
      </c>
      <c r="AN96" s="38">
        <f t="shared" si="16"/>
        <v>12.530000000000001</v>
      </c>
      <c r="AO96" s="8"/>
      <c r="AP96" s="13">
        <f t="shared" si="17"/>
        <v>0</v>
      </c>
      <c r="AQ96" s="38">
        <f t="shared" si="18"/>
        <v>12.530000000000001</v>
      </c>
      <c r="AR96" s="38">
        <v>0</v>
      </c>
      <c r="AS96" s="13">
        <f t="shared" si="19"/>
        <v>0</v>
      </c>
      <c r="AT96" s="38">
        <f t="shared" si="20"/>
        <v>12.530000000000001</v>
      </c>
      <c r="AU96" s="38">
        <v>0</v>
      </c>
      <c r="AV96" s="13">
        <f t="shared" si="21"/>
        <v>0</v>
      </c>
      <c r="AW96" s="38">
        <f t="shared" si="22"/>
        <v>12.530000000000001</v>
      </c>
      <c r="AX96" s="38">
        <v>0</v>
      </c>
      <c r="AY96" s="13"/>
      <c r="AZ96" s="10"/>
      <c r="BA96" s="8"/>
      <c r="BB96" s="11"/>
      <c r="BN96" s="38">
        <v>0</v>
      </c>
      <c r="BO96" s="54" t="s">
        <v>108</v>
      </c>
      <c r="BP96" s="54">
        <f>Sales!AR96</f>
        <v>12.99</v>
      </c>
    </row>
    <row r="97" spans="1:68">
      <c r="A97" s="4" t="s">
        <v>140</v>
      </c>
      <c r="B97" s="50">
        <v>10120</v>
      </c>
      <c r="C97" s="9" t="s">
        <v>954</v>
      </c>
      <c r="D97" s="9" t="s">
        <v>956</v>
      </c>
      <c r="E97" s="9" t="s">
        <v>996</v>
      </c>
      <c r="F97" s="9" t="s">
        <v>956</v>
      </c>
      <c r="G97" s="4"/>
      <c r="H97" s="9" t="s">
        <v>956</v>
      </c>
      <c r="I97" s="4"/>
      <c r="K97" s="4" t="str">
        <f t="shared" si="12"/>
        <v>0</v>
      </c>
      <c r="L97" s="4" t="str">
        <f t="shared" si="13"/>
        <v>MECKLENBURG</v>
      </c>
      <c r="M97" s="4" t="str">
        <f t="shared" si="14"/>
        <v>0</v>
      </c>
      <c r="N97" s="4"/>
      <c r="O97" s="4" t="str">
        <f t="shared" si="15"/>
        <v>0</v>
      </c>
      <c r="P97" s="4"/>
      <c r="U97" s="30">
        <v>41708</v>
      </c>
      <c r="V97" s="5"/>
      <c r="W97" s="4"/>
      <c r="Y97" s="30" t="s">
        <v>487</v>
      </c>
      <c r="Z97" s="30" t="s">
        <v>494</v>
      </c>
      <c r="AA97" s="23"/>
      <c r="AB97" s="23"/>
      <c r="AC97" s="9" t="s">
        <v>667</v>
      </c>
      <c r="AD97" s="9" t="s">
        <v>836</v>
      </c>
      <c r="AE97" s="4"/>
      <c r="AH97" s="9">
        <v>1</v>
      </c>
      <c r="AI97" s="38">
        <v>0</v>
      </c>
      <c r="AJ97" s="11"/>
      <c r="AM97" s="30" t="s">
        <v>12</v>
      </c>
      <c r="AN97" s="38">
        <f t="shared" si="16"/>
        <v>0</v>
      </c>
      <c r="AO97" s="8"/>
      <c r="AP97" s="13">
        <f t="shared" si="17"/>
        <v>0</v>
      </c>
      <c r="AQ97" s="38">
        <f t="shared" si="18"/>
        <v>0</v>
      </c>
      <c r="AR97" s="38">
        <v>0</v>
      </c>
      <c r="AS97" s="13">
        <f t="shared" si="19"/>
        <v>0</v>
      </c>
      <c r="AT97" s="38">
        <f t="shared" si="20"/>
        <v>0</v>
      </c>
      <c r="AU97" s="38">
        <v>0</v>
      </c>
      <c r="AV97" s="13">
        <f t="shared" si="21"/>
        <v>0</v>
      </c>
      <c r="AW97" s="38">
        <f t="shared" si="22"/>
        <v>0</v>
      </c>
      <c r="AX97" s="38">
        <v>0</v>
      </c>
      <c r="AY97" s="13"/>
      <c r="AZ97" s="10"/>
      <c r="BA97" s="8"/>
      <c r="BB97" s="11"/>
      <c r="BN97" s="38">
        <v>0</v>
      </c>
      <c r="BO97" s="54" t="s">
        <v>1356</v>
      </c>
      <c r="BP97" s="54">
        <f>Sales!AR97</f>
        <v>0</v>
      </c>
    </row>
    <row r="98" spans="1:68">
      <c r="A98" s="4" t="s">
        <v>140</v>
      </c>
      <c r="B98" s="50">
        <v>10125</v>
      </c>
      <c r="C98" s="9" t="s">
        <v>954</v>
      </c>
      <c r="D98" s="9" t="s">
        <v>968</v>
      </c>
      <c r="E98" s="9" t="s">
        <v>1032</v>
      </c>
      <c r="F98" s="9" t="s">
        <v>1141</v>
      </c>
      <c r="G98" s="4"/>
      <c r="H98" s="9" t="s">
        <v>1268</v>
      </c>
      <c r="I98" s="4"/>
      <c r="K98" s="4" t="str">
        <f t="shared" si="12"/>
        <v>VA</v>
      </c>
      <c r="L98" s="4" t="str">
        <f t="shared" si="13"/>
        <v>WINCHESTER CITY</v>
      </c>
      <c r="M98" s="4" t="str">
        <f t="shared" si="14"/>
        <v>WINCHESTER</v>
      </c>
      <c r="N98" s="4"/>
      <c r="O98" s="4" t="str">
        <f t="shared" si="15"/>
        <v>22601</v>
      </c>
      <c r="P98" s="4"/>
      <c r="U98" s="30">
        <v>41708</v>
      </c>
      <c r="V98" s="5"/>
      <c r="W98" s="4"/>
      <c r="Y98" s="30" t="s">
        <v>487</v>
      </c>
      <c r="Z98" s="30" t="s">
        <v>549</v>
      </c>
      <c r="AA98" s="23"/>
      <c r="AB98" s="23"/>
      <c r="AC98" s="9" t="s">
        <v>722</v>
      </c>
      <c r="AD98" s="9" t="s">
        <v>854</v>
      </c>
      <c r="AE98" s="4"/>
      <c r="AH98" s="9">
        <v>1</v>
      </c>
      <c r="AI98" s="38">
        <v>14.46</v>
      </c>
      <c r="AJ98" s="11"/>
      <c r="AM98" s="30" t="s">
        <v>12</v>
      </c>
      <c r="AN98" s="38">
        <f t="shared" si="16"/>
        <v>14.46</v>
      </c>
      <c r="AO98" s="8"/>
      <c r="AP98" s="13">
        <f t="shared" si="17"/>
        <v>0</v>
      </c>
      <c r="AQ98" s="38">
        <f t="shared" si="18"/>
        <v>14.46</v>
      </c>
      <c r="AR98" s="38">
        <v>0</v>
      </c>
      <c r="AS98" s="13">
        <f t="shared" si="19"/>
        <v>0</v>
      </c>
      <c r="AT98" s="38">
        <f t="shared" si="20"/>
        <v>14.46</v>
      </c>
      <c r="AU98" s="38">
        <v>0</v>
      </c>
      <c r="AV98" s="13">
        <f t="shared" si="21"/>
        <v>0</v>
      </c>
      <c r="AW98" s="38">
        <f t="shared" si="22"/>
        <v>14.46</v>
      </c>
      <c r="AX98" s="38">
        <v>0</v>
      </c>
      <c r="AY98" s="13"/>
      <c r="AZ98" s="10"/>
      <c r="BA98" s="8"/>
      <c r="BB98" s="11"/>
      <c r="BN98" s="38">
        <v>0</v>
      </c>
      <c r="BO98" s="54" t="s">
        <v>1357</v>
      </c>
      <c r="BP98" s="54">
        <f>Sales!AR98</f>
        <v>14.99</v>
      </c>
    </row>
    <row r="99" spans="1:68">
      <c r="A99" s="4" t="s">
        <v>140</v>
      </c>
      <c r="B99" s="50">
        <v>10389</v>
      </c>
      <c r="C99" s="9" t="s">
        <v>954</v>
      </c>
      <c r="D99" s="9" t="s">
        <v>966</v>
      </c>
      <c r="E99" s="9" t="s">
        <v>1033</v>
      </c>
      <c r="F99" s="9" t="s">
        <v>1142</v>
      </c>
      <c r="G99" s="4"/>
      <c r="H99" s="9" t="s">
        <v>1269</v>
      </c>
      <c r="I99" s="4"/>
      <c r="K99" s="4" t="str">
        <f t="shared" si="12"/>
        <v>GA</v>
      </c>
      <c r="L99" s="4" t="str">
        <f t="shared" si="13"/>
        <v>COLQUITT</v>
      </c>
      <c r="M99" s="4" t="str">
        <f t="shared" si="14"/>
        <v>Moultrie</v>
      </c>
      <c r="N99" s="4"/>
      <c r="O99" s="4" t="str">
        <f t="shared" si="15"/>
        <v>31788</v>
      </c>
      <c r="P99" s="4"/>
      <c r="U99" s="30">
        <v>41702</v>
      </c>
      <c r="V99" s="5"/>
      <c r="W99" s="4"/>
      <c r="Y99" s="30" t="s">
        <v>487</v>
      </c>
      <c r="Z99" s="30" t="s">
        <v>550</v>
      </c>
      <c r="AA99" s="23"/>
      <c r="AB99" s="23"/>
      <c r="AC99" s="9" t="s">
        <v>723</v>
      </c>
      <c r="AD99" s="9" t="s">
        <v>887</v>
      </c>
      <c r="AE99" s="4"/>
      <c r="AH99" s="9">
        <v>1</v>
      </c>
      <c r="AI99" s="38">
        <v>0.99</v>
      </c>
      <c r="AJ99" s="11"/>
      <c r="AM99" s="30" t="s">
        <v>12</v>
      </c>
      <c r="AN99" s="38">
        <f t="shared" si="16"/>
        <v>0.99</v>
      </c>
      <c r="AO99" s="8"/>
      <c r="AP99" s="13">
        <f t="shared" si="17"/>
        <v>0</v>
      </c>
      <c r="AQ99" s="38">
        <f t="shared" si="18"/>
        <v>0.99</v>
      </c>
      <c r="AR99" s="38">
        <v>0</v>
      </c>
      <c r="AS99" s="13">
        <f t="shared" si="19"/>
        <v>0</v>
      </c>
      <c r="AT99" s="38">
        <f t="shared" si="20"/>
        <v>0.99</v>
      </c>
      <c r="AU99" s="38">
        <v>0</v>
      </c>
      <c r="AV99" s="13">
        <f t="shared" si="21"/>
        <v>0</v>
      </c>
      <c r="AW99" s="38">
        <f t="shared" si="22"/>
        <v>0.99</v>
      </c>
      <c r="AX99" s="38">
        <v>0</v>
      </c>
      <c r="AY99" s="13"/>
      <c r="AZ99" s="10"/>
      <c r="BA99" s="8"/>
      <c r="BB99" s="11"/>
      <c r="BN99" s="38">
        <v>0</v>
      </c>
      <c r="BO99" s="54" t="s">
        <v>1357</v>
      </c>
      <c r="BP99" s="54">
        <f>Sales!AR99</f>
        <v>0.99</v>
      </c>
    </row>
    <row r="100" spans="1:68">
      <c r="A100" s="4" t="s">
        <v>140</v>
      </c>
      <c r="B100" s="50">
        <v>10390</v>
      </c>
      <c r="C100" s="9" t="s">
        <v>954</v>
      </c>
      <c r="D100" s="9" t="s">
        <v>956</v>
      </c>
      <c r="E100" s="9" t="s">
        <v>996</v>
      </c>
      <c r="F100" s="9" t="s">
        <v>956</v>
      </c>
      <c r="G100" s="4"/>
      <c r="H100" s="9" t="s">
        <v>956</v>
      </c>
      <c r="I100" s="4"/>
      <c r="K100" s="4" t="str">
        <f t="shared" si="12"/>
        <v>0</v>
      </c>
      <c r="L100" s="4" t="str">
        <f t="shared" si="13"/>
        <v>MECKLENBURG</v>
      </c>
      <c r="M100" s="4" t="str">
        <f t="shared" si="14"/>
        <v>0</v>
      </c>
      <c r="N100" s="4"/>
      <c r="O100" s="4" t="str">
        <f t="shared" si="15"/>
        <v>0</v>
      </c>
      <c r="P100" s="4"/>
      <c r="U100" s="30">
        <v>41702</v>
      </c>
      <c r="V100" s="5"/>
      <c r="W100" s="4"/>
      <c r="Y100" s="30" t="s">
        <v>487</v>
      </c>
      <c r="Z100" s="30" t="s">
        <v>495</v>
      </c>
      <c r="AA100" s="23"/>
      <c r="AB100" s="23"/>
      <c r="AC100" s="9" t="s">
        <v>668</v>
      </c>
      <c r="AD100" s="9" t="s">
        <v>837</v>
      </c>
      <c r="AE100" s="4"/>
      <c r="AH100" s="9">
        <v>1</v>
      </c>
      <c r="AI100" s="38">
        <v>0</v>
      </c>
      <c r="AJ100" s="11"/>
      <c r="AM100" s="30" t="s">
        <v>12</v>
      </c>
      <c r="AN100" s="38">
        <f t="shared" si="16"/>
        <v>0</v>
      </c>
      <c r="AO100" s="8"/>
      <c r="AP100" s="13">
        <f t="shared" si="17"/>
        <v>0</v>
      </c>
      <c r="AQ100" s="38">
        <f t="shared" si="18"/>
        <v>0</v>
      </c>
      <c r="AR100" s="38">
        <v>0</v>
      </c>
      <c r="AS100" s="13">
        <f t="shared" si="19"/>
        <v>0</v>
      </c>
      <c r="AT100" s="38">
        <f t="shared" si="20"/>
        <v>0</v>
      </c>
      <c r="AU100" s="38">
        <v>0</v>
      </c>
      <c r="AV100" s="13">
        <f t="shared" si="21"/>
        <v>0</v>
      </c>
      <c r="AW100" s="38">
        <f t="shared" si="22"/>
        <v>0</v>
      </c>
      <c r="AX100" s="38">
        <v>0</v>
      </c>
      <c r="AY100" s="13"/>
      <c r="AZ100" s="10"/>
      <c r="BA100" s="8"/>
      <c r="BB100" s="11"/>
      <c r="BN100" s="38">
        <v>0</v>
      </c>
      <c r="BO100" s="54" t="s">
        <v>1356</v>
      </c>
      <c r="BP100" s="54">
        <f>Sales!AR100</f>
        <v>0</v>
      </c>
    </row>
    <row r="101" spans="1:68">
      <c r="A101" s="4" t="s">
        <v>140</v>
      </c>
      <c r="B101" s="50">
        <v>10653</v>
      </c>
      <c r="C101" s="9" t="s">
        <v>954</v>
      </c>
      <c r="D101" s="9" t="s">
        <v>956</v>
      </c>
      <c r="E101" s="9" t="s">
        <v>996</v>
      </c>
      <c r="F101" s="9" t="s">
        <v>956</v>
      </c>
      <c r="G101" s="4"/>
      <c r="H101" s="9" t="s">
        <v>956</v>
      </c>
      <c r="I101" s="4"/>
      <c r="K101" s="4" t="str">
        <f t="shared" si="12"/>
        <v>0</v>
      </c>
      <c r="L101" s="4" t="str">
        <f t="shared" si="13"/>
        <v>MECKLENBURG</v>
      </c>
      <c r="M101" s="4" t="str">
        <f t="shared" si="14"/>
        <v>0</v>
      </c>
      <c r="N101" s="4"/>
      <c r="O101" s="4" t="str">
        <f t="shared" si="15"/>
        <v>0</v>
      </c>
      <c r="P101" s="4"/>
      <c r="U101" s="30">
        <v>41701</v>
      </c>
      <c r="V101" s="5"/>
      <c r="W101" s="4"/>
      <c r="Y101" s="30" t="s">
        <v>487</v>
      </c>
      <c r="Z101" s="30" t="s">
        <v>490</v>
      </c>
      <c r="AA101" s="23"/>
      <c r="AB101" s="23"/>
      <c r="AC101" s="9" t="s">
        <v>663</v>
      </c>
      <c r="AD101" s="9" t="s">
        <v>832</v>
      </c>
      <c r="AE101" s="4"/>
      <c r="AH101" s="9">
        <v>1</v>
      </c>
      <c r="AI101" s="38">
        <v>0</v>
      </c>
      <c r="AJ101" s="11"/>
      <c r="AM101" s="30" t="s">
        <v>12</v>
      </c>
      <c r="AN101" s="38">
        <f t="shared" si="16"/>
        <v>0</v>
      </c>
      <c r="AO101" s="8"/>
      <c r="AP101" s="13">
        <f t="shared" si="17"/>
        <v>0</v>
      </c>
      <c r="AQ101" s="38">
        <f t="shared" si="18"/>
        <v>0</v>
      </c>
      <c r="AR101" s="38">
        <v>0</v>
      </c>
      <c r="AS101" s="13">
        <f t="shared" si="19"/>
        <v>0</v>
      </c>
      <c r="AT101" s="38">
        <f t="shared" si="20"/>
        <v>0</v>
      </c>
      <c r="AU101" s="38">
        <v>0</v>
      </c>
      <c r="AV101" s="13">
        <f t="shared" si="21"/>
        <v>0</v>
      </c>
      <c r="AW101" s="38">
        <f t="shared" si="22"/>
        <v>0</v>
      </c>
      <c r="AX101" s="38">
        <v>0</v>
      </c>
      <c r="AY101" s="13"/>
      <c r="AZ101" s="10"/>
      <c r="BA101" s="8"/>
      <c r="BB101" s="11"/>
      <c r="BN101" s="38">
        <v>0</v>
      </c>
      <c r="BO101" s="54" t="s">
        <v>1356</v>
      </c>
      <c r="BP101" s="54">
        <f>Sales!AR101</f>
        <v>0</v>
      </c>
    </row>
    <row r="102" spans="1:68">
      <c r="A102" s="4" t="s">
        <v>140</v>
      </c>
      <c r="B102" s="50">
        <v>10686</v>
      </c>
      <c r="C102" s="9" t="s">
        <v>954</v>
      </c>
      <c r="D102" s="9" t="s">
        <v>961</v>
      </c>
      <c r="E102" s="9" t="s">
        <v>1034</v>
      </c>
      <c r="F102" s="9" t="s">
        <v>1143</v>
      </c>
      <c r="G102" s="4"/>
      <c r="H102" s="9" t="s">
        <v>1270</v>
      </c>
      <c r="I102" s="4"/>
      <c r="K102" s="4" t="str">
        <f t="shared" si="12"/>
        <v>TX</v>
      </c>
      <c r="L102" s="4" t="str">
        <f t="shared" si="13"/>
        <v>HOWARD</v>
      </c>
      <c r="M102" s="4" t="str">
        <f t="shared" si="14"/>
        <v>Big Spring</v>
      </c>
      <c r="N102" s="4"/>
      <c r="O102" s="4" t="str">
        <f t="shared" si="15"/>
        <v>79720</v>
      </c>
      <c r="P102" s="4"/>
      <c r="U102" s="30">
        <v>41725</v>
      </c>
      <c r="V102" s="5"/>
      <c r="W102" s="4"/>
      <c r="Y102" s="30" t="s">
        <v>487</v>
      </c>
      <c r="Z102" s="30" t="s">
        <v>551</v>
      </c>
      <c r="AA102" s="23"/>
      <c r="AB102" s="23"/>
      <c r="AC102" s="9" t="s">
        <v>724</v>
      </c>
      <c r="AD102" s="9" t="s">
        <v>888</v>
      </c>
      <c r="AE102" s="4"/>
      <c r="AH102" s="9">
        <v>1</v>
      </c>
      <c r="AI102" s="38">
        <v>0</v>
      </c>
      <c r="AJ102" s="11"/>
      <c r="AM102" s="30" t="s">
        <v>12</v>
      </c>
      <c r="AN102" s="38">
        <f t="shared" si="16"/>
        <v>0</v>
      </c>
      <c r="AO102" s="8"/>
      <c r="AP102" s="13">
        <f t="shared" si="17"/>
        <v>0</v>
      </c>
      <c r="AQ102" s="38">
        <f t="shared" si="18"/>
        <v>0</v>
      </c>
      <c r="AR102" s="38">
        <v>0</v>
      </c>
      <c r="AS102" s="13">
        <f t="shared" si="19"/>
        <v>0</v>
      </c>
      <c r="AT102" s="38">
        <f t="shared" si="20"/>
        <v>0</v>
      </c>
      <c r="AU102" s="38">
        <v>0</v>
      </c>
      <c r="AV102" s="13">
        <f t="shared" si="21"/>
        <v>0</v>
      </c>
      <c r="AW102" s="38">
        <f t="shared" si="22"/>
        <v>0</v>
      </c>
      <c r="AX102" s="38">
        <v>0</v>
      </c>
      <c r="AY102" s="13"/>
      <c r="AZ102" s="10"/>
      <c r="BA102" s="8"/>
      <c r="BB102" s="11"/>
      <c r="BN102" s="38">
        <v>0</v>
      </c>
      <c r="BO102" s="54" t="s">
        <v>1357</v>
      </c>
      <c r="BP102" s="54">
        <f>Sales!AR102</f>
        <v>0</v>
      </c>
    </row>
    <row r="103" spans="1:68">
      <c r="A103" s="4" t="s">
        <v>140</v>
      </c>
      <c r="B103" s="50">
        <v>10927</v>
      </c>
      <c r="C103" s="9" t="s">
        <v>954</v>
      </c>
      <c r="D103" s="9" t="s">
        <v>956</v>
      </c>
      <c r="E103" s="9" t="s">
        <v>996</v>
      </c>
      <c r="F103" s="9" t="s">
        <v>956</v>
      </c>
      <c r="G103" s="4"/>
      <c r="H103" s="9" t="s">
        <v>956</v>
      </c>
      <c r="I103" s="4"/>
      <c r="K103" s="4" t="str">
        <f t="shared" si="12"/>
        <v>0</v>
      </c>
      <c r="L103" s="4" t="str">
        <f t="shared" si="13"/>
        <v>MECKLENBURG</v>
      </c>
      <c r="M103" s="4" t="str">
        <f t="shared" si="14"/>
        <v>0</v>
      </c>
      <c r="N103" s="4"/>
      <c r="O103" s="4" t="str">
        <f t="shared" si="15"/>
        <v>0</v>
      </c>
      <c r="P103" s="4"/>
      <c r="U103" s="30">
        <v>41708</v>
      </c>
      <c r="V103" s="5"/>
      <c r="W103" s="4"/>
      <c r="Y103" s="30" t="s">
        <v>487</v>
      </c>
      <c r="Z103" s="30" t="s">
        <v>552</v>
      </c>
      <c r="AA103" s="23"/>
      <c r="AB103" s="23"/>
      <c r="AC103" s="9" t="s">
        <v>725</v>
      </c>
      <c r="AD103" s="9" t="s">
        <v>889</v>
      </c>
      <c r="AE103" s="4"/>
      <c r="AH103" s="9">
        <v>1</v>
      </c>
      <c r="AI103" s="38">
        <v>0</v>
      </c>
      <c r="AJ103" s="11"/>
      <c r="AM103" s="30" t="s">
        <v>12</v>
      </c>
      <c r="AN103" s="38">
        <f t="shared" si="16"/>
        <v>0</v>
      </c>
      <c r="AO103" s="8"/>
      <c r="AP103" s="13">
        <f t="shared" si="17"/>
        <v>0</v>
      </c>
      <c r="AQ103" s="38">
        <f t="shared" si="18"/>
        <v>0</v>
      </c>
      <c r="AR103" s="38">
        <v>0</v>
      </c>
      <c r="AS103" s="13">
        <f t="shared" si="19"/>
        <v>0</v>
      </c>
      <c r="AT103" s="38">
        <f t="shared" si="20"/>
        <v>0</v>
      </c>
      <c r="AU103" s="38">
        <v>0</v>
      </c>
      <c r="AV103" s="13">
        <f t="shared" si="21"/>
        <v>0</v>
      </c>
      <c r="AW103" s="38">
        <f t="shared" si="22"/>
        <v>0</v>
      </c>
      <c r="AX103" s="38">
        <v>0</v>
      </c>
      <c r="AY103" s="13"/>
      <c r="AZ103" s="10"/>
      <c r="BA103" s="8"/>
      <c r="BB103" s="11"/>
      <c r="BN103" s="38">
        <v>0</v>
      </c>
      <c r="BO103" s="54" t="s">
        <v>956</v>
      </c>
      <c r="BP103" s="54">
        <f>Sales!AR103</f>
        <v>0</v>
      </c>
    </row>
    <row r="104" spans="1:68">
      <c r="A104" s="4" t="s">
        <v>140</v>
      </c>
      <c r="B104" s="50">
        <v>11227</v>
      </c>
      <c r="C104" s="9" t="s">
        <v>954</v>
      </c>
      <c r="D104" s="9" t="s">
        <v>956</v>
      </c>
      <c r="E104" s="9" t="s">
        <v>994</v>
      </c>
      <c r="F104" s="9" t="s">
        <v>956</v>
      </c>
      <c r="G104" s="4"/>
      <c r="H104" s="9" t="s">
        <v>956</v>
      </c>
      <c r="I104" s="4"/>
      <c r="K104" s="4" t="str">
        <f t="shared" si="12"/>
        <v>0</v>
      </c>
      <c r="L104" s="4" t="str">
        <f t="shared" si="13"/>
        <v>DENTON</v>
      </c>
      <c r="M104" s="4" t="str">
        <f t="shared" si="14"/>
        <v>0</v>
      </c>
      <c r="N104" s="4"/>
      <c r="O104" s="4" t="str">
        <f t="shared" si="15"/>
        <v>0</v>
      </c>
      <c r="P104" s="4"/>
      <c r="U104" s="30">
        <v>41703</v>
      </c>
      <c r="V104" s="5"/>
      <c r="W104" s="4"/>
      <c r="Y104" s="30" t="s">
        <v>487</v>
      </c>
      <c r="Z104" s="30" t="s">
        <v>493</v>
      </c>
      <c r="AA104" s="23"/>
      <c r="AB104" s="23"/>
      <c r="AC104" s="9" t="s">
        <v>666</v>
      </c>
      <c r="AD104" s="9" t="s">
        <v>835</v>
      </c>
      <c r="AE104" s="4"/>
      <c r="AH104" s="9">
        <v>1</v>
      </c>
      <c r="AI104" s="38">
        <v>0</v>
      </c>
      <c r="AJ104" s="11"/>
      <c r="AM104" s="30" t="s">
        <v>12</v>
      </c>
      <c r="AN104" s="38">
        <f t="shared" si="16"/>
        <v>0</v>
      </c>
      <c r="AO104" s="8"/>
      <c r="AP104" s="13">
        <f t="shared" si="17"/>
        <v>0</v>
      </c>
      <c r="AQ104" s="38">
        <f t="shared" si="18"/>
        <v>0</v>
      </c>
      <c r="AR104" s="38">
        <v>0</v>
      </c>
      <c r="AS104" s="13">
        <f t="shared" si="19"/>
        <v>0</v>
      </c>
      <c r="AT104" s="38">
        <f t="shared" si="20"/>
        <v>0</v>
      </c>
      <c r="AU104" s="38">
        <v>0</v>
      </c>
      <c r="AV104" s="13">
        <f t="shared" si="21"/>
        <v>0</v>
      </c>
      <c r="AW104" s="38">
        <f t="shared" si="22"/>
        <v>0</v>
      </c>
      <c r="AX104" s="38">
        <v>0</v>
      </c>
      <c r="AY104" s="13"/>
      <c r="AZ104" s="10"/>
      <c r="BA104" s="8"/>
      <c r="BB104" s="11"/>
      <c r="BN104" s="38">
        <v>0</v>
      </c>
      <c r="BO104" s="54" t="s">
        <v>1356</v>
      </c>
      <c r="BP104" s="54">
        <f>Sales!AR104</f>
        <v>0</v>
      </c>
    </row>
    <row r="105" spans="1:68">
      <c r="A105" s="4" t="s">
        <v>140</v>
      </c>
      <c r="B105" s="50">
        <v>11232</v>
      </c>
      <c r="C105" s="9" t="s">
        <v>954</v>
      </c>
      <c r="D105" s="9" t="s">
        <v>982</v>
      </c>
      <c r="E105" s="9" t="s">
        <v>1035</v>
      </c>
      <c r="F105" s="9" t="s">
        <v>1144</v>
      </c>
      <c r="G105" s="4"/>
      <c r="H105" s="9" t="s">
        <v>1271</v>
      </c>
      <c r="I105" s="4"/>
      <c r="K105" s="4" t="str">
        <f t="shared" si="12"/>
        <v>OK</v>
      </c>
      <c r="L105" s="4" t="str">
        <f t="shared" si="13"/>
        <v>OKLAHOMA</v>
      </c>
      <c r="M105" s="4" t="str">
        <f t="shared" si="14"/>
        <v>Choctaw</v>
      </c>
      <c r="N105" s="4"/>
      <c r="O105" s="4" t="str">
        <f t="shared" si="15"/>
        <v>73020</v>
      </c>
      <c r="P105" s="4"/>
      <c r="U105" s="30">
        <v>41708</v>
      </c>
      <c r="V105" s="5"/>
      <c r="W105" s="4"/>
      <c r="Y105" s="30" t="s">
        <v>487</v>
      </c>
      <c r="Z105" s="30" t="s">
        <v>553</v>
      </c>
      <c r="AA105" s="23"/>
      <c r="AB105" s="23"/>
      <c r="AC105" s="9" t="s">
        <v>726</v>
      </c>
      <c r="AD105" s="9" t="s">
        <v>859</v>
      </c>
      <c r="AE105" s="4"/>
      <c r="AH105" s="9">
        <v>1</v>
      </c>
      <c r="AI105" s="38">
        <v>0</v>
      </c>
      <c r="AJ105" s="11"/>
      <c r="AM105" s="30" t="s">
        <v>12</v>
      </c>
      <c r="AN105" s="38">
        <f t="shared" si="16"/>
        <v>0</v>
      </c>
      <c r="AO105" s="8"/>
      <c r="AP105" s="13">
        <f t="shared" si="17"/>
        <v>0</v>
      </c>
      <c r="AQ105" s="38">
        <f t="shared" si="18"/>
        <v>0</v>
      </c>
      <c r="AR105" s="38">
        <v>0</v>
      </c>
      <c r="AS105" s="13">
        <f t="shared" si="19"/>
        <v>0</v>
      </c>
      <c r="AT105" s="38">
        <f t="shared" si="20"/>
        <v>0</v>
      </c>
      <c r="AU105" s="38">
        <v>0</v>
      </c>
      <c r="AV105" s="13">
        <f t="shared" si="21"/>
        <v>0</v>
      </c>
      <c r="AW105" s="38">
        <f t="shared" si="22"/>
        <v>0</v>
      </c>
      <c r="AX105" s="38">
        <v>0</v>
      </c>
      <c r="AY105" s="13"/>
      <c r="AZ105" s="10"/>
      <c r="BA105" s="8"/>
      <c r="BB105" s="11"/>
      <c r="BN105" s="38">
        <v>0</v>
      </c>
      <c r="BO105" s="54" t="s">
        <v>1357</v>
      </c>
      <c r="BP105" s="54">
        <f>Sales!AR105</f>
        <v>0</v>
      </c>
    </row>
    <row r="106" spans="1:68">
      <c r="A106" s="4" t="s">
        <v>140</v>
      </c>
      <c r="B106" s="50">
        <v>11575</v>
      </c>
      <c r="C106" s="9" t="s">
        <v>954</v>
      </c>
      <c r="D106" s="9" t="s">
        <v>966</v>
      </c>
      <c r="E106" s="9" t="s">
        <v>1036</v>
      </c>
      <c r="F106" s="9" t="s">
        <v>1145</v>
      </c>
      <c r="G106" s="4"/>
      <c r="H106" s="9" t="s">
        <v>1272</v>
      </c>
      <c r="I106" s="4"/>
      <c r="K106" s="4" t="str">
        <f t="shared" si="12"/>
        <v>GA</v>
      </c>
      <c r="L106" s="4" t="str">
        <f t="shared" si="13"/>
        <v>BIBB</v>
      </c>
      <c r="M106" s="4" t="str">
        <f t="shared" si="14"/>
        <v>Macon</v>
      </c>
      <c r="N106" s="4"/>
      <c r="O106" s="4" t="str">
        <f t="shared" si="15"/>
        <v>31206</v>
      </c>
      <c r="P106" s="4"/>
      <c r="U106" s="30">
        <v>41710</v>
      </c>
      <c r="V106" s="5"/>
      <c r="W106" s="4"/>
      <c r="Y106" s="30" t="s">
        <v>487</v>
      </c>
      <c r="Z106" s="30" t="s">
        <v>554</v>
      </c>
      <c r="AA106" s="23"/>
      <c r="AB106" s="23"/>
      <c r="AC106" s="9" t="s">
        <v>727</v>
      </c>
      <c r="AD106" s="9" t="s">
        <v>890</v>
      </c>
      <c r="AE106" s="4"/>
      <c r="AH106" s="9">
        <v>1</v>
      </c>
      <c r="AI106" s="38">
        <v>0</v>
      </c>
      <c r="AJ106" s="11"/>
      <c r="AM106" s="30" t="s">
        <v>12</v>
      </c>
      <c r="AN106" s="38">
        <f t="shared" si="16"/>
        <v>0</v>
      </c>
      <c r="AO106" s="8"/>
      <c r="AP106" s="13">
        <f t="shared" si="17"/>
        <v>0</v>
      </c>
      <c r="AQ106" s="38">
        <f t="shared" si="18"/>
        <v>0</v>
      </c>
      <c r="AR106" s="38">
        <v>0</v>
      </c>
      <c r="AS106" s="13">
        <f t="shared" si="19"/>
        <v>0</v>
      </c>
      <c r="AT106" s="38">
        <f t="shared" si="20"/>
        <v>0</v>
      </c>
      <c r="AU106" s="38">
        <v>0</v>
      </c>
      <c r="AV106" s="13">
        <f t="shared" si="21"/>
        <v>0</v>
      </c>
      <c r="AW106" s="38">
        <f t="shared" si="22"/>
        <v>0</v>
      </c>
      <c r="AX106" s="38">
        <v>0</v>
      </c>
      <c r="AY106" s="13"/>
      <c r="AZ106" s="10"/>
      <c r="BA106" s="8"/>
      <c r="BB106" s="11"/>
      <c r="BN106" s="38">
        <v>0</v>
      </c>
      <c r="BO106" s="54" t="s">
        <v>1356</v>
      </c>
      <c r="BP106" s="54">
        <f>Sales!AR106</f>
        <v>0</v>
      </c>
    </row>
    <row r="107" spans="1:68">
      <c r="A107" s="4" t="s">
        <v>140</v>
      </c>
      <c r="B107" s="50">
        <v>11577</v>
      </c>
      <c r="C107" s="9" t="s">
        <v>954</v>
      </c>
      <c r="D107" s="9" t="s">
        <v>967</v>
      </c>
      <c r="E107" s="9" t="s">
        <v>1007</v>
      </c>
      <c r="F107" s="9" t="s">
        <v>1146</v>
      </c>
      <c r="G107" s="4"/>
      <c r="H107" s="9" t="s">
        <v>1273</v>
      </c>
      <c r="I107" s="4"/>
      <c r="K107" s="4" t="str">
        <f t="shared" si="12"/>
        <v>LA</v>
      </c>
      <c r="L107" s="4" t="str">
        <f t="shared" si="13"/>
        <v>LIVINGSTON</v>
      </c>
      <c r="M107" s="4" t="str">
        <f t="shared" si="14"/>
        <v>Springfield</v>
      </c>
      <c r="N107" s="4"/>
      <c r="O107" s="4" t="str">
        <f t="shared" si="15"/>
        <v>70462</v>
      </c>
      <c r="P107" s="4"/>
      <c r="U107" s="30">
        <v>41711</v>
      </c>
      <c r="V107" s="5"/>
      <c r="W107" s="4"/>
      <c r="Y107" s="30" t="s">
        <v>487</v>
      </c>
      <c r="Z107" s="30" t="s">
        <v>555</v>
      </c>
      <c r="AA107" s="23"/>
      <c r="AB107" s="23"/>
      <c r="AC107" s="9" t="s">
        <v>728</v>
      </c>
      <c r="AD107" s="9" t="s">
        <v>858</v>
      </c>
      <c r="AE107" s="4"/>
      <c r="AH107" s="9">
        <v>1</v>
      </c>
      <c r="AI107" s="38">
        <v>8.49</v>
      </c>
      <c r="AJ107" s="11"/>
      <c r="AM107" s="30" t="s">
        <v>12</v>
      </c>
      <c r="AN107" s="38">
        <f t="shared" si="16"/>
        <v>8.49</v>
      </c>
      <c r="AO107" s="8"/>
      <c r="AP107" s="13">
        <f t="shared" si="17"/>
        <v>0</v>
      </c>
      <c r="AQ107" s="38">
        <f t="shared" si="18"/>
        <v>8.49</v>
      </c>
      <c r="AR107" s="38">
        <v>0</v>
      </c>
      <c r="AS107" s="13">
        <f t="shared" si="19"/>
        <v>0</v>
      </c>
      <c r="AT107" s="38">
        <f t="shared" si="20"/>
        <v>8.49</v>
      </c>
      <c r="AU107" s="38">
        <v>0</v>
      </c>
      <c r="AV107" s="13">
        <f t="shared" si="21"/>
        <v>0</v>
      </c>
      <c r="AW107" s="38">
        <f t="shared" si="22"/>
        <v>8.49</v>
      </c>
      <c r="AX107" s="38">
        <v>0</v>
      </c>
      <c r="AY107" s="13"/>
      <c r="AZ107" s="10"/>
      <c r="BA107" s="8"/>
      <c r="BB107" s="11"/>
      <c r="BN107" s="38">
        <v>0</v>
      </c>
      <c r="BO107" s="54" t="s">
        <v>1357</v>
      </c>
      <c r="BP107" s="54">
        <f>Sales!AR107</f>
        <v>8.81</v>
      </c>
    </row>
    <row r="108" spans="1:68">
      <c r="A108" s="4" t="s">
        <v>140</v>
      </c>
      <c r="B108" s="50">
        <v>11601</v>
      </c>
      <c r="C108" s="9" t="s">
        <v>954</v>
      </c>
      <c r="D108" s="9" t="s">
        <v>983</v>
      </c>
      <c r="E108" s="9" t="s">
        <v>1037</v>
      </c>
      <c r="F108" s="9" t="s">
        <v>1147</v>
      </c>
      <c r="G108" s="4"/>
      <c r="H108" s="9" t="s">
        <v>1274</v>
      </c>
      <c r="I108" s="4"/>
      <c r="K108" s="4" t="str">
        <f t="shared" si="12"/>
        <v>OR</v>
      </c>
      <c r="L108" s="4" t="str">
        <f t="shared" si="13"/>
        <v>JOSEPHINE</v>
      </c>
      <c r="M108" s="4" t="str">
        <f t="shared" si="14"/>
        <v>GRANTS PASS</v>
      </c>
      <c r="N108" s="4"/>
      <c r="O108" s="4" t="str">
        <f t="shared" si="15"/>
        <v>97527</v>
      </c>
      <c r="P108" s="4"/>
      <c r="U108" s="30">
        <v>41719</v>
      </c>
      <c r="V108" s="5"/>
      <c r="W108" s="4"/>
      <c r="Y108" s="30" t="s">
        <v>487</v>
      </c>
      <c r="Z108" s="30" t="s">
        <v>556</v>
      </c>
      <c r="AA108" s="23"/>
      <c r="AB108" s="23"/>
      <c r="AC108" s="9" t="s">
        <v>729</v>
      </c>
      <c r="AD108" s="9" t="s">
        <v>891</v>
      </c>
      <c r="AE108" s="4"/>
      <c r="AH108" s="9">
        <v>1</v>
      </c>
      <c r="AI108" s="38">
        <v>9.64</v>
      </c>
      <c r="AJ108" s="11"/>
      <c r="AM108" s="30" t="s">
        <v>12</v>
      </c>
      <c r="AN108" s="38">
        <f t="shared" si="16"/>
        <v>9.64</v>
      </c>
      <c r="AO108" s="8"/>
      <c r="AP108" s="13">
        <f t="shared" si="17"/>
        <v>0</v>
      </c>
      <c r="AQ108" s="38">
        <f t="shared" si="18"/>
        <v>9.64</v>
      </c>
      <c r="AR108" s="38">
        <v>0</v>
      </c>
      <c r="AS108" s="13">
        <f t="shared" si="19"/>
        <v>0</v>
      </c>
      <c r="AT108" s="38">
        <f t="shared" si="20"/>
        <v>9.64</v>
      </c>
      <c r="AU108" s="38">
        <v>0</v>
      </c>
      <c r="AV108" s="13">
        <f t="shared" si="21"/>
        <v>0</v>
      </c>
      <c r="AW108" s="38">
        <f t="shared" si="22"/>
        <v>9.64</v>
      </c>
      <c r="AX108" s="38">
        <v>0</v>
      </c>
      <c r="AY108" s="13"/>
      <c r="AZ108" s="10"/>
      <c r="BA108" s="8"/>
      <c r="BB108" s="11"/>
      <c r="BN108" s="38">
        <v>0</v>
      </c>
      <c r="BO108" s="54" t="s">
        <v>1357</v>
      </c>
      <c r="BP108" s="54">
        <f>Sales!AR108</f>
        <v>9.99</v>
      </c>
    </row>
    <row r="109" spans="1:68">
      <c r="A109" s="4" t="s">
        <v>140</v>
      </c>
      <c r="B109" s="50">
        <v>11786</v>
      </c>
      <c r="C109" s="9" t="s">
        <v>954</v>
      </c>
      <c r="D109" s="9" t="s">
        <v>955</v>
      </c>
      <c r="E109" s="9" t="s">
        <v>1038</v>
      </c>
      <c r="F109" s="9" t="s">
        <v>1148</v>
      </c>
      <c r="G109" s="4"/>
      <c r="H109" s="9" t="s">
        <v>1275</v>
      </c>
      <c r="I109" s="4"/>
      <c r="K109" s="4" t="str">
        <f t="shared" si="12"/>
        <v>CA</v>
      </c>
      <c r="L109" s="4" t="str">
        <f t="shared" si="13"/>
        <v>SOLANO</v>
      </c>
      <c r="M109" s="4" t="str">
        <f t="shared" si="14"/>
        <v>Rio Vista</v>
      </c>
      <c r="N109" s="4"/>
      <c r="O109" s="4" t="str">
        <f t="shared" si="15"/>
        <v>94571</v>
      </c>
      <c r="P109" s="4"/>
      <c r="U109" s="30">
        <v>41705</v>
      </c>
      <c r="V109" s="5"/>
      <c r="W109" s="4"/>
      <c r="Y109" s="30" t="s">
        <v>487</v>
      </c>
      <c r="Z109" s="30" t="s">
        <v>557</v>
      </c>
      <c r="AA109" s="23"/>
      <c r="AB109" s="23"/>
      <c r="AC109" s="9" t="s">
        <v>730</v>
      </c>
      <c r="AD109" s="9" t="s">
        <v>892</v>
      </c>
      <c r="AE109" s="4"/>
      <c r="AH109" s="9">
        <v>1</v>
      </c>
      <c r="AI109" s="38">
        <v>7.99</v>
      </c>
      <c r="AJ109" s="11"/>
      <c r="AM109" s="30" t="s">
        <v>12</v>
      </c>
      <c r="AN109" s="38">
        <f t="shared" si="16"/>
        <v>7.99</v>
      </c>
      <c r="AO109" s="8"/>
      <c r="AP109" s="13">
        <f t="shared" si="17"/>
        <v>0</v>
      </c>
      <c r="AQ109" s="38">
        <f t="shared" si="18"/>
        <v>7.99</v>
      </c>
      <c r="AR109" s="38">
        <v>0</v>
      </c>
      <c r="AS109" s="13">
        <f t="shared" si="19"/>
        <v>0</v>
      </c>
      <c r="AT109" s="38">
        <f t="shared" si="20"/>
        <v>7.99</v>
      </c>
      <c r="AU109" s="38">
        <v>0</v>
      </c>
      <c r="AV109" s="13">
        <f t="shared" si="21"/>
        <v>0</v>
      </c>
      <c r="AW109" s="38">
        <f t="shared" si="22"/>
        <v>7.99</v>
      </c>
      <c r="AX109" s="38">
        <v>0</v>
      </c>
      <c r="AY109" s="13"/>
      <c r="AZ109" s="10"/>
      <c r="BA109" s="8"/>
      <c r="BB109" s="11"/>
      <c r="BN109" s="38">
        <v>0</v>
      </c>
      <c r="BO109" s="54" t="s">
        <v>107</v>
      </c>
      <c r="BP109" s="54">
        <f>Sales!AR109</f>
        <v>7.99</v>
      </c>
    </row>
    <row r="110" spans="1:68">
      <c r="A110" s="4" t="s">
        <v>140</v>
      </c>
      <c r="B110" s="50">
        <v>11803</v>
      </c>
      <c r="C110" s="9" t="s">
        <v>954</v>
      </c>
      <c r="D110" s="9" t="s">
        <v>962</v>
      </c>
      <c r="E110" s="9" t="s">
        <v>1000</v>
      </c>
      <c r="F110" s="9" t="s">
        <v>1108</v>
      </c>
      <c r="G110" s="4"/>
      <c r="H110" s="9" t="s">
        <v>1233</v>
      </c>
      <c r="I110" s="4"/>
      <c r="K110" s="4" t="str">
        <f t="shared" si="12"/>
        <v>FL</v>
      </c>
      <c r="L110" s="4" t="str">
        <f t="shared" si="13"/>
        <v>PASCO</v>
      </c>
      <c r="M110" s="4" t="str">
        <f t="shared" si="14"/>
        <v>zephyrhills</v>
      </c>
      <c r="N110" s="4"/>
      <c r="O110" s="4" t="str">
        <f t="shared" si="15"/>
        <v>33540</v>
      </c>
      <c r="P110" s="4"/>
      <c r="U110" s="30">
        <v>41711</v>
      </c>
      <c r="V110" s="5"/>
      <c r="W110" s="4"/>
      <c r="Y110" s="30" t="s">
        <v>487</v>
      </c>
      <c r="Z110" s="30" t="s">
        <v>558</v>
      </c>
      <c r="AA110" s="23"/>
      <c r="AB110" s="23"/>
      <c r="AC110" s="9" t="s">
        <v>731</v>
      </c>
      <c r="AD110" s="9" t="s">
        <v>843</v>
      </c>
      <c r="AE110" s="4"/>
      <c r="AH110" s="9">
        <v>1</v>
      </c>
      <c r="AI110" s="38">
        <v>0.95000000000000007</v>
      </c>
      <c r="AJ110" s="11"/>
      <c r="AM110" s="30" t="s">
        <v>12</v>
      </c>
      <c r="AN110" s="38">
        <f t="shared" si="16"/>
        <v>0.95000000000000007</v>
      </c>
      <c r="AO110" s="8"/>
      <c r="AP110" s="13">
        <f t="shared" si="17"/>
        <v>0</v>
      </c>
      <c r="AQ110" s="38">
        <f t="shared" si="18"/>
        <v>0.95000000000000007</v>
      </c>
      <c r="AR110" s="38">
        <v>0</v>
      </c>
      <c r="AS110" s="13">
        <f t="shared" si="19"/>
        <v>0</v>
      </c>
      <c r="AT110" s="38">
        <f t="shared" si="20"/>
        <v>0.95000000000000007</v>
      </c>
      <c r="AU110" s="38">
        <v>0</v>
      </c>
      <c r="AV110" s="13">
        <f t="shared" si="21"/>
        <v>0</v>
      </c>
      <c r="AW110" s="38">
        <f t="shared" si="22"/>
        <v>0.95000000000000007</v>
      </c>
      <c r="AX110" s="38">
        <v>0</v>
      </c>
      <c r="AY110" s="13"/>
      <c r="AZ110" s="10"/>
      <c r="BA110" s="8"/>
      <c r="BB110" s="11"/>
      <c r="BN110" s="38">
        <v>0</v>
      </c>
      <c r="BO110" s="54" t="s">
        <v>107</v>
      </c>
      <c r="BP110" s="54">
        <f>Sales!AR110</f>
        <v>0.99</v>
      </c>
    </row>
    <row r="111" spans="1:68">
      <c r="A111" s="4" t="s">
        <v>140</v>
      </c>
      <c r="B111" s="50">
        <v>11806</v>
      </c>
      <c r="C111" s="9" t="s">
        <v>954</v>
      </c>
      <c r="D111" s="9" t="s">
        <v>970</v>
      </c>
      <c r="E111" s="9" t="s">
        <v>1039</v>
      </c>
      <c r="F111" s="9" t="s">
        <v>1149</v>
      </c>
      <c r="G111" s="4"/>
      <c r="H111" s="9" t="s">
        <v>1276</v>
      </c>
      <c r="I111" s="4"/>
      <c r="K111" s="4" t="str">
        <f t="shared" si="12"/>
        <v>IN</v>
      </c>
      <c r="L111" s="4" t="str">
        <f t="shared" si="13"/>
        <v>LAKE</v>
      </c>
      <c r="M111" s="4" t="str">
        <f t="shared" si="14"/>
        <v>Lowell</v>
      </c>
      <c r="N111" s="4"/>
      <c r="O111" s="4" t="str">
        <f t="shared" si="15"/>
        <v>46356</v>
      </c>
      <c r="P111" s="4"/>
      <c r="U111" s="30">
        <v>41715</v>
      </c>
      <c r="V111" s="5"/>
      <c r="W111" s="4"/>
      <c r="Y111" s="30" t="s">
        <v>487</v>
      </c>
      <c r="Z111" s="30" t="s">
        <v>493</v>
      </c>
      <c r="AA111" s="23"/>
      <c r="AB111" s="23"/>
      <c r="AC111" s="9" t="s">
        <v>666</v>
      </c>
      <c r="AD111" s="9" t="s">
        <v>835</v>
      </c>
      <c r="AE111" s="4"/>
      <c r="AH111" s="9">
        <v>1</v>
      </c>
      <c r="AI111" s="38">
        <v>0</v>
      </c>
      <c r="AJ111" s="11"/>
      <c r="AM111" s="30" t="s">
        <v>12</v>
      </c>
      <c r="AN111" s="38">
        <f t="shared" si="16"/>
        <v>0</v>
      </c>
      <c r="AO111" s="8"/>
      <c r="AP111" s="13">
        <f t="shared" si="17"/>
        <v>0</v>
      </c>
      <c r="AQ111" s="38">
        <f t="shared" si="18"/>
        <v>0</v>
      </c>
      <c r="AR111" s="38">
        <v>0</v>
      </c>
      <c r="AS111" s="13">
        <f t="shared" si="19"/>
        <v>0</v>
      </c>
      <c r="AT111" s="38">
        <f t="shared" si="20"/>
        <v>0</v>
      </c>
      <c r="AU111" s="38">
        <v>0</v>
      </c>
      <c r="AV111" s="13">
        <f t="shared" si="21"/>
        <v>0</v>
      </c>
      <c r="AW111" s="38">
        <f t="shared" si="22"/>
        <v>0</v>
      </c>
      <c r="AX111" s="38">
        <v>0</v>
      </c>
      <c r="AY111" s="13"/>
      <c r="AZ111" s="10"/>
      <c r="BA111" s="8"/>
      <c r="BB111" s="11"/>
      <c r="BN111" s="38">
        <v>0</v>
      </c>
      <c r="BO111" s="54" t="s">
        <v>107</v>
      </c>
      <c r="BP111" s="54">
        <f>Sales!AR111</f>
        <v>0</v>
      </c>
    </row>
    <row r="112" spans="1:68">
      <c r="A112" s="4" t="s">
        <v>140</v>
      </c>
      <c r="B112" s="50">
        <v>11812</v>
      </c>
      <c r="C112" s="9" t="s">
        <v>954</v>
      </c>
      <c r="D112" s="9" t="s">
        <v>969</v>
      </c>
      <c r="E112" s="9" t="s">
        <v>1040</v>
      </c>
      <c r="F112" s="9" t="s">
        <v>1150</v>
      </c>
      <c r="G112" s="4"/>
      <c r="H112" s="9" t="s">
        <v>1277</v>
      </c>
      <c r="I112" s="4"/>
      <c r="K112" s="4" t="str">
        <f t="shared" si="12"/>
        <v>MI</v>
      </c>
      <c r="L112" s="4" t="str">
        <f t="shared" si="13"/>
        <v>MANISTEE</v>
      </c>
      <c r="M112" s="4" t="str">
        <f t="shared" si="14"/>
        <v>WELLSTON</v>
      </c>
      <c r="N112" s="4"/>
      <c r="O112" s="4" t="str">
        <f t="shared" si="15"/>
        <v>49689-9418</v>
      </c>
      <c r="P112" s="4"/>
      <c r="U112" s="30">
        <v>41717</v>
      </c>
      <c r="V112" s="5"/>
      <c r="W112" s="4"/>
      <c r="Y112" s="30" t="s">
        <v>487</v>
      </c>
      <c r="Z112" s="30" t="s">
        <v>552</v>
      </c>
      <c r="AA112" s="23"/>
      <c r="AB112" s="23"/>
      <c r="AC112" s="9" t="s">
        <v>725</v>
      </c>
      <c r="AD112" s="9" t="s">
        <v>889</v>
      </c>
      <c r="AE112" s="4"/>
      <c r="AH112" s="9">
        <v>1</v>
      </c>
      <c r="AI112" s="38">
        <v>0</v>
      </c>
      <c r="AJ112" s="11"/>
      <c r="AM112" s="30" t="s">
        <v>12</v>
      </c>
      <c r="AN112" s="38">
        <f t="shared" si="16"/>
        <v>0</v>
      </c>
      <c r="AO112" s="8"/>
      <c r="AP112" s="13">
        <f t="shared" si="17"/>
        <v>0</v>
      </c>
      <c r="AQ112" s="38">
        <f t="shared" si="18"/>
        <v>0</v>
      </c>
      <c r="AR112" s="38">
        <v>0</v>
      </c>
      <c r="AS112" s="13">
        <f t="shared" si="19"/>
        <v>0</v>
      </c>
      <c r="AT112" s="38">
        <f t="shared" si="20"/>
        <v>0</v>
      </c>
      <c r="AU112" s="38">
        <v>0</v>
      </c>
      <c r="AV112" s="13">
        <f t="shared" si="21"/>
        <v>0</v>
      </c>
      <c r="AW112" s="38">
        <f t="shared" si="22"/>
        <v>0</v>
      </c>
      <c r="AX112" s="38">
        <v>0</v>
      </c>
      <c r="AY112" s="13"/>
      <c r="AZ112" s="10"/>
      <c r="BA112" s="8"/>
      <c r="BB112" s="11"/>
      <c r="BN112" s="38">
        <v>0</v>
      </c>
      <c r="BO112" s="54" t="s">
        <v>1357</v>
      </c>
      <c r="BP112" s="54">
        <f>Sales!AR112</f>
        <v>0</v>
      </c>
    </row>
    <row r="113" spans="1:68">
      <c r="A113" s="4" t="s">
        <v>140</v>
      </c>
      <c r="B113" s="50">
        <v>12042</v>
      </c>
      <c r="C113" s="9" t="s">
        <v>954</v>
      </c>
      <c r="D113" s="9" t="s">
        <v>956</v>
      </c>
      <c r="E113" s="9" t="s">
        <v>994</v>
      </c>
      <c r="F113" s="9" t="s">
        <v>956</v>
      </c>
      <c r="G113" s="4"/>
      <c r="H113" s="9" t="s">
        <v>956</v>
      </c>
      <c r="I113" s="4"/>
      <c r="K113" s="4" t="str">
        <f t="shared" si="12"/>
        <v>0</v>
      </c>
      <c r="L113" s="4" t="str">
        <f t="shared" si="13"/>
        <v>DENTON</v>
      </c>
      <c r="M113" s="4" t="str">
        <f t="shared" si="14"/>
        <v>0</v>
      </c>
      <c r="N113" s="4"/>
      <c r="O113" s="4" t="str">
        <f t="shared" si="15"/>
        <v>0</v>
      </c>
      <c r="P113" s="4"/>
      <c r="U113" s="30">
        <v>41703</v>
      </c>
      <c r="V113" s="5"/>
      <c r="W113" s="4"/>
      <c r="Y113" s="30" t="s">
        <v>487</v>
      </c>
      <c r="Z113" s="30" t="s">
        <v>507</v>
      </c>
      <c r="AA113" s="23"/>
      <c r="AB113" s="23"/>
      <c r="AC113" s="9" t="s">
        <v>680</v>
      </c>
      <c r="AD113" s="9" t="s">
        <v>849</v>
      </c>
      <c r="AE113" s="4"/>
      <c r="AH113" s="9">
        <v>1</v>
      </c>
      <c r="AI113" s="38">
        <v>0</v>
      </c>
      <c r="AJ113" s="11"/>
      <c r="AM113" s="30" t="s">
        <v>12</v>
      </c>
      <c r="AN113" s="38">
        <f t="shared" si="16"/>
        <v>0</v>
      </c>
      <c r="AO113" s="8"/>
      <c r="AP113" s="13">
        <f t="shared" si="17"/>
        <v>0</v>
      </c>
      <c r="AQ113" s="38">
        <f t="shared" si="18"/>
        <v>0</v>
      </c>
      <c r="AR113" s="38">
        <v>0</v>
      </c>
      <c r="AS113" s="13">
        <f t="shared" si="19"/>
        <v>0</v>
      </c>
      <c r="AT113" s="38">
        <f t="shared" si="20"/>
        <v>0</v>
      </c>
      <c r="AU113" s="38">
        <v>0</v>
      </c>
      <c r="AV113" s="13">
        <f t="shared" si="21"/>
        <v>0</v>
      </c>
      <c r="AW113" s="38">
        <f t="shared" si="22"/>
        <v>0</v>
      </c>
      <c r="AX113" s="38">
        <v>0</v>
      </c>
      <c r="AY113" s="13"/>
      <c r="AZ113" s="10"/>
      <c r="BA113" s="8"/>
      <c r="BB113" s="11"/>
      <c r="BN113" s="38">
        <v>0</v>
      </c>
      <c r="BO113" s="54" t="s">
        <v>1356</v>
      </c>
      <c r="BP113" s="54">
        <f>Sales!AR113</f>
        <v>0</v>
      </c>
    </row>
    <row r="114" spans="1:68">
      <c r="A114" s="4" t="s">
        <v>140</v>
      </c>
      <c r="B114" s="50">
        <v>12043</v>
      </c>
      <c r="C114" s="9" t="s">
        <v>954</v>
      </c>
      <c r="D114" s="9" t="s">
        <v>961</v>
      </c>
      <c r="E114" s="9" t="s">
        <v>1041</v>
      </c>
      <c r="F114" s="9" t="s">
        <v>1151</v>
      </c>
      <c r="G114" s="4"/>
      <c r="H114" s="9" t="s">
        <v>1278</v>
      </c>
      <c r="I114" s="4"/>
      <c r="K114" s="4" t="str">
        <f t="shared" si="12"/>
        <v>TX</v>
      </c>
      <c r="L114" s="4" t="str">
        <f t="shared" si="13"/>
        <v>VAL VERDE</v>
      </c>
      <c r="M114" s="4" t="str">
        <f t="shared" si="14"/>
        <v>Del Rio</v>
      </c>
      <c r="N114" s="4"/>
      <c r="O114" s="4" t="str">
        <f t="shared" si="15"/>
        <v>78840</v>
      </c>
      <c r="P114" s="4"/>
      <c r="U114" s="30">
        <v>41729</v>
      </c>
      <c r="V114" s="5"/>
      <c r="W114" s="4"/>
      <c r="Y114" s="30" t="s">
        <v>487</v>
      </c>
      <c r="Z114" s="30" t="s">
        <v>497</v>
      </c>
      <c r="AA114" s="23"/>
      <c r="AB114" s="23"/>
      <c r="AC114" s="9" t="s">
        <v>670</v>
      </c>
      <c r="AD114" s="9" t="s">
        <v>839</v>
      </c>
      <c r="AE114" s="4"/>
      <c r="AH114" s="9">
        <v>1</v>
      </c>
      <c r="AI114" s="38">
        <v>0</v>
      </c>
      <c r="AJ114" s="11"/>
      <c r="AM114" s="30" t="s">
        <v>12</v>
      </c>
      <c r="AN114" s="38">
        <f t="shared" si="16"/>
        <v>0</v>
      </c>
      <c r="AO114" s="8"/>
      <c r="AP114" s="13">
        <f t="shared" si="17"/>
        <v>0</v>
      </c>
      <c r="AQ114" s="38">
        <f t="shared" si="18"/>
        <v>0</v>
      </c>
      <c r="AR114" s="38">
        <v>0</v>
      </c>
      <c r="AS114" s="13">
        <f t="shared" si="19"/>
        <v>0</v>
      </c>
      <c r="AT114" s="38">
        <f t="shared" si="20"/>
        <v>0</v>
      </c>
      <c r="AU114" s="38">
        <v>0</v>
      </c>
      <c r="AV114" s="13">
        <f t="shared" si="21"/>
        <v>0</v>
      </c>
      <c r="AW114" s="38">
        <f t="shared" si="22"/>
        <v>0</v>
      </c>
      <c r="AX114" s="38">
        <v>0</v>
      </c>
      <c r="AY114" s="13"/>
      <c r="AZ114" s="10"/>
      <c r="BA114" s="8"/>
      <c r="BB114" s="11"/>
      <c r="BN114" s="38">
        <v>0</v>
      </c>
      <c r="BO114" s="54" t="s">
        <v>107</v>
      </c>
      <c r="BP114" s="54">
        <f>Sales!AR114</f>
        <v>0</v>
      </c>
    </row>
    <row r="115" spans="1:68">
      <c r="A115" s="4" t="s">
        <v>140</v>
      </c>
      <c r="B115" s="50">
        <v>12047</v>
      </c>
      <c r="C115" s="9" t="s">
        <v>954</v>
      </c>
      <c r="D115" s="9" t="s">
        <v>961</v>
      </c>
      <c r="E115" s="9" t="s">
        <v>1042</v>
      </c>
      <c r="F115" s="9" t="s">
        <v>1152</v>
      </c>
      <c r="G115" s="4"/>
      <c r="H115" s="9" t="s">
        <v>1279</v>
      </c>
      <c r="I115" s="4"/>
      <c r="K115" s="4" t="str">
        <f t="shared" si="12"/>
        <v>TX</v>
      </c>
      <c r="L115" s="4" t="str">
        <f t="shared" si="13"/>
        <v>CAMERON</v>
      </c>
      <c r="M115" s="4" t="str">
        <f t="shared" si="14"/>
        <v>BROWNSVILLE</v>
      </c>
      <c r="N115" s="4"/>
      <c r="O115" s="4" t="str">
        <f t="shared" si="15"/>
        <v>78521</v>
      </c>
      <c r="P115" s="4"/>
      <c r="U115" s="30">
        <v>41729</v>
      </c>
      <c r="V115" s="5"/>
      <c r="W115" s="4"/>
      <c r="Y115" s="30" t="s">
        <v>487</v>
      </c>
      <c r="Z115" s="30" t="s">
        <v>559</v>
      </c>
      <c r="AA115" s="23"/>
      <c r="AB115" s="23"/>
      <c r="AC115" s="9" t="s">
        <v>732</v>
      </c>
      <c r="AD115" s="9" t="s">
        <v>893</v>
      </c>
      <c r="AE115" s="4"/>
      <c r="AH115" s="9">
        <v>1</v>
      </c>
      <c r="AI115" s="38">
        <v>9.64</v>
      </c>
      <c r="AJ115" s="11"/>
      <c r="AM115" s="30" t="s">
        <v>12</v>
      </c>
      <c r="AN115" s="38">
        <f t="shared" si="16"/>
        <v>9.64</v>
      </c>
      <c r="AO115" s="8"/>
      <c r="AP115" s="13">
        <f t="shared" si="17"/>
        <v>6.3278008298755184E-2</v>
      </c>
      <c r="AQ115" s="38">
        <f t="shared" si="18"/>
        <v>9.64</v>
      </c>
      <c r="AR115" s="38">
        <v>0.61</v>
      </c>
      <c r="AS115" s="13">
        <f t="shared" si="19"/>
        <v>0</v>
      </c>
      <c r="AT115" s="38">
        <f t="shared" si="20"/>
        <v>9.64</v>
      </c>
      <c r="AU115" s="38">
        <v>0</v>
      </c>
      <c r="AV115" s="13">
        <f t="shared" si="21"/>
        <v>1.970954356846473E-2</v>
      </c>
      <c r="AW115" s="38">
        <f t="shared" si="22"/>
        <v>9.64</v>
      </c>
      <c r="AX115" s="38">
        <v>0.19</v>
      </c>
      <c r="AY115" s="13"/>
      <c r="AZ115" s="10"/>
      <c r="BA115" s="8"/>
      <c r="BB115" s="11"/>
      <c r="BN115" s="38">
        <v>0.8</v>
      </c>
      <c r="BO115" s="54" t="s">
        <v>1357</v>
      </c>
      <c r="BP115" s="54">
        <f>Sales!AR115</f>
        <v>9.99</v>
      </c>
    </row>
    <row r="116" spans="1:68">
      <c r="A116" s="4" t="s">
        <v>140</v>
      </c>
      <c r="B116" s="50">
        <v>12086</v>
      </c>
      <c r="C116" s="9" t="s">
        <v>954</v>
      </c>
      <c r="D116" s="9" t="s">
        <v>956</v>
      </c>
      <c r="E116" s="9" t="s">
        <v>996</v>
      </c>
      <c r="F116" s="9" t="s">
        <v>956</v>
      </c>
      <c r="G116" s="4"/>
      <c r="H116" s="9" t="s">
        <v>956</v>
      </c>
      <c r="I116" s="4"/>
      <c r="K116" s="4" t="str">
        <f t="shared" si="12"/>
        <v>0</v>
      </c>
      <c r="L116" s="4" t="str">
        <f t="shared" si="13"/>
        <v>MECKLENBURG</v>
      </c>
      <c r="M116" s="4" t="str">
        <f t="shared" si="14"/>
        <v>0</v>
      </c>
      <c r="N116" s="4"/>
      <c r="O116" s="4" t="str">
        <f t="shared" si="15"/>
        <v>0</v>
      </c>
      <c r="P116" s="4"/>
      <c r="U116" s="30">
        <v>41722</v>
      </c>
      <c r="V116" s="5"/>
      <c r="W116" s="4"/>
      <c r="Y116" s="30" t="s">
        <v>487</v>
      </c>
      <c r="Z116" s="30" t="s">
        <v>491</v>
      </c>
      <c r="AA116" s="23"/>
      <c r="AB116" s="23"/>
      <c r="AC116" s="9" t="s">
        <v>664</v>
      </c>
      <c r="AD116" s="9" t="s">
        <v>833</v>
      </c>
      <c r="AE116" s="4"/>
      <c r="AH116" s="9">
        <v>1</v>
      </c>
      <c r="AI116" s="38">
        <v>0</v>
      </c>
      <c r="AJ116" s="11"/>
      <c r="AM116" s="30" t="s">
        <v>12</v>
      </c>
      <c r="AN116" s="38">
        <f t="shared" si="16"/>
        <v>0</v>
      </c>
      <c r="AO116" s="8"/>
      <c r="AP116" s="13">
        <f t="shared" si="17"/>
        <v>0</v>
      </c>
      <c r="AQ116" s="38">
        <f t="shared" si="18"/>
        <v>0</v>
      </c>
      <c r="AR116" s="38">
        <v>0</v>
      </c>
      <c r="AS116" s="13">
        <f t="shared" si="19"/>
        <v>0</v>
      </c>
      <c r="AT116" s="38">
        <f t="shared" si="20"/>
        <v>0</v>
      </c>
      <c r="AU116" s="38">
        <v>0</v>
      </c>
      <c r="AV116" s="13">
        <f t="shared" si="21"/>
        <v>0</v>
      </c>
      <c r="AW116" s="38">
        <f t="shared" si="22"/>
        <v>0</v>
      </c>
      <c r="AX116" s="38">
        <v>0</v>
      </c>
      <c r="AY116" s="13"/>
      <c r="AZ116" s="10"/>
      <c r="BA116" s="8"/>
      <c r="BB116" s="11"/>
      <c r="BN116" s="38">
        <v>0</v>
      </c>
      <c r="BO116" s="54" t="s">
        <v>1356</v>
      </c>
      <c r="BP116" s="54">
        <f>Sales!AR116</f>
        <v>0</v>
      </c>
    </row>
    <row r="117" spans="1:68">
      <c r="A117" s="4" t="s">
        <v>140</v>
      </c>
      <c r="B117" s="50">
        <v>12311</v>
      </c>
      <c r="C117" s="9" t="s">
        <v>954</v>
      </c>
      <c r="D117" s="9" t="s">
        <v>956</v>
      </c>
      <c r="E117" s="9" t="s">
        <v>994</v>
      </c>
      <c r="F117" s="9" t="s">
        <v>956</v>
      </c>
      <c r="G117" s="4"/>
      <c r="H117" s="9" t="s">
        <v>956</v>
      </c>
      <c r="I117" s="4"/>
      <c r="K117" s="4" t="str">
        <f t="shared" si="12"/>
        <v>0</v>
      </c>
      <c r="L117" s="4" t="str">
        <f t="shared" si="13"/>
        <v>DENTON</v>
      </c>
      <c r="M117" s="4" t="str">
        <f t="shared" si="14"/>
        <v>0</v>
      </c>
      <c r="N117" s="4"/>
      <c r="O117" s="4" t="str">
        <f t="shared" si="15"/>
        <v>0</v>
      </c>
      <c r="P117" s="4"/>
      <c r="U117" s="30">
        <v>41704</v>
      </c>
      <c r="V117" s="5"/>
      <c r="W117" s="4"/>
      <c r="Y117" s="30" t="s">
        <v>487</v>
      </c>
      <c r="Z117" s="30" t="s">
        <v>560</v>
      </c>
      <c r="AA117" s="23"/>
      <c r="AB117" s="23"/>
      <c r="AC117" s="9" t="s">
        <v>733</v>
      </c>
      <c r="AD117" s="9" t="s">
        <v>894</v>
      </c>
      <c r="AE117" s="4"/>
      <c r="AH117" s="9">
        <v>1</v>
      </c>
      <c r="AI117" s="38">
        <v>0</v>
      </c>
      <c r="AJ117" s="11"/>
      <c r="AM117" s="30" t="s">
        <v>12</v>
      </c>
      <c r="AN117" s="38">
        <f t="shared" si="16"/>
        <v>0</v>
      </c>
      <c r="AO117" s="8"/>
      <c r="AP117" s="13">
        <f t="shared" si="17"/>
        <v>0</v>
      </c>
      <c r="AQ117" s="38">
        <f t="shared" si="18"/>
        <v>0</v>
      </c>
      <c r="AR117" s="38">
        <v>0</v>
      </c>
      <c r="AS117" s="13">
        <f t="shared" si="19"/>
        <v>0</v>
      </c>
      <c r="AT117" s="38">
        <f t="shared" si="20"/>
        <v>0</v>
      </c>
      <c r="AU117" s="38">
        <v>0</v>
      </c>
      <c r="AV117" s="13">
        <f t="shared" si="21"/>
        <v>0</v>
      </c>
      <c r="AW117" s="38">
        <f t="shared" si="22"/>
        <v>0</v>
      </c>
      <c r="AX117" s="38">
        <v>0</v>
      </c>
      <c r="AY117" s="13"/>
      <c r="AZ117" s="10"/>
      <c r="BA117" s="8"/>
      <c r="BB117" s="11"/>
      <c r="BN117" s="38">
        <v>0</v>
      </c>
      <c r="BO117" s="54" t="s">
        <v>1356</v>
      </c>
      <c r="BP117" s="54">
        <f>Sales!AR117</f>
        <v>0</v>
      </c>
    </row>
    <row r="118" spans="1:68">
      <c r="A118" s="4" t="s">
        <v>140</v>
      </c>
      <c r="B118" s="50">
        <v>12552</v>
      </c>
      <c r="C118" s="9" t="s">
        <v>954</v>
      </c>
      <c r="D118" s="9" t="s">
        <v>134</v>
      </c>
      <c r="E118" s="9" t="s">
        <v>1029</v>
      </c>
      <c r="F118" s="9" t="s">
        <v>1138</v>
      </c>
      <c r="G118" s="4"/>
      <c r="H118" s="9" t="s">
        <v>1265</v>
      </c>
      <c r="I118" s="4"/>
      <c r="K118" s="4" t="str">
        <f t="shared" si="12"/>
        <v>AL</v>
      </c>
      <c r="L118" s="4" t="str">
        <f t="shared" si="13"/>
        <v>ELMORE</v>
      </c>
      <c r="M118" s="4" t="str">
        <f t="shared" si="14"/>
        <v>wetumpka</v>
      </c>
      <c r="N118" s="4"/>
      <c r="O118" s="4" t="str">
        <f t="shared" si="15"/>
        <v>36092</v>
      </c>
      <c r="P118" s="4"/>
      <c r="U118" s="30">
        <v>41726</v>
      </c>
      <c r="V118" s="5"/>
      <c r="W118" s="4"/>
      <c r="Y118" s="30" t="s">
        <v>487</v>
      </c>
      <c r="Z118" s="30" t="s">
        <v>561</v>
      </c>
      <c r="AA118" s="23"/>
      <c r="AB118" s="23"/>
      <c r="AC118" s="9" t="s">
        <v>734</v>
      </c>
      <c r="AD118" s="9" t="s">
        <v>884</v>
      </c>
      <c r="AE118" s="4"/>
      <c r="AH118" s="9">
        <v>1</v>
      </c>
      <c r="AI118" s="38">
        <v>7.71</v>
      </c>
      <c r="AJ118" s="11"/>
      <c r="AM118" s="30" t="s">
        <v>12</v>
      </c>
      <c r="AN118" s="38">
        <f t="shared" si="16"/>
        <v>7.71</v>
      </c>
      <c r="AO118" s="8"/>
      <c r="AP118" s="13">
        <f t="shared" si="17"/>
        <v>0</v>
      </c>
      <c r="AQ118" s="38">
        <f t="shared" si="18"/>
        <v>7.71</v>
      </c>
      <c r="AR118" s="38">
        <v>0</v>
      </c>
      <c r="AS118" s="13">
        <f t="shared" si="19"/>
        <v>0</v>
      </c>
      <c r="AT118" s="38">
        <f t="shared" si="20"/>
        <v>7.71</v>
      </c>
      <c r="AU118" s="38">
        <v>0</v>
      </c>
      <c r="AV118" s="13">
        <f t="shared" si="21"/>
        <v>0</v>
      </c>
      <c r="AW118" s="38">
        <f t="shared" si="22"/>
        <v>7.71</v>
      </c>
      <c r="AX118" s="38">
        <v>0</v>
      </c>
      <c r="AY118" s="13"/>
      <c r="AZ118" s="10"/>
      <c r="BA118" s="8"/>
      <c r="BB118" s="11"/>
      <c r="BN118" s="38">
        <v>0</v>
      </c>
      <c r="BO118" s="54" t="s">
        <v>1357</v>
      </c>
      <c r="BP118" s="54">
        <f>Sales!AR118</f>
        <v>7.99</v>
      </c>
    </row>
    <row r="119" spans="1:68">
      <c r="A119" s="4" t="s">
        <v>140</v>
      </c>
      <c r="B119" s="50">
        <v>12620</v>
      </c>
      <c r="C119" s="9" t="s">
        <v>954</v>
      </c>
      <c r="D119" s="9" t="s">
        <v>956</v>
      </c>
      <c r="E119" s="9" t="s">
        <v>996</v>
      </c>
      <c r="F119" s="9" t="s">
        <v>956</v>
      </c>
      <c r="G119" s="4"/>
      <c r="H119" s="9" t="s">
        <v>956</v>
      </c>
      <c r="I119" s="4"/>
      <c r="K119" s="4" t="str">
        <f t="shared" si="12"/>
        <v>0</v>
      </c>
      <c r="L119" s="4" t="str">
        <f t="shared" si="13"/>
        <v>MECKLENBURG</v>
      </c>
      <c r="M119" s="4" t="str">
        <f t="shared" si="14"/>
        <v>0</v>
      </c>
      <c r="N119" s="4"/>
      <c r="O119" s="4" t="str">
        <f t="shared" si="15"/>
        <v>0</v>
      </c>
      <c r="P119" s="4"/>
      <c r="U119" s="30">
        <v>41716</v>
      </c>
      <c r="V119" s="5"/>
      <c r="W119" s="4"/>
      <c r="Y119" s="30" t="s">
        <v>487</v>
      </c>
      <c r="Z119" s="30" t="s">
        <v>488</v>
      </c>
      <c r="AA119" s="23"/>
      <c r="AB119" s="23"/>
      <c r="AC119" s="9" t="s">
        <v>661</v>
      </c>
      <c r="AD119" s="9" t="s">
        <v>830</v>
      </c>
      <c r="AE119" s="4"/>
      <c r="AH119" s="9">
        <v>1</v>
      </c>
      <c r="AI119" s="38">
        <v>0</v>
      </c>
      <c r="AJ119" s="11"/>
      <c r="AM119" s="30" t="s">
        <v>12</v>
      </c>
      <c r="AN119" s="38">
        <f t="shared" si="16"/>
        <v>0</v>
      </c>
      <c r="AO119" s="8"/>
      <c r="AP119" s="13">
        <f t="shared" si="17"/>
        <v>0</v>
      </c>
      <c r="AQ119" s="38">
        <f t="shared" si="18"/>
        <v>0</v>
      </c>
      <c r="AR119" s="38">
        <v>0</v>
      </c>
      <c r="AS119" s="13">
        <f t="shared" si="19"/>
        <v>0</v>
      </c>
      <c r="AT119" s="38">
        <f t="shared" si="20"/>
        <v>0</v>
      </c>
      <c r="AU119" s="38">
        <v>0</v>
      </c>
      <c r="AV119" s="13">
        <f t="shared" si="21"/>
        <v>0</v>
      </c>
      <c r="AW119" s="38">
        <f t="shared" si="22"/>
        <v>0</v>
      </c>
      <c r="AX119" s="38">
        <v>0</v>
      </c>
      <c r="AY119" s="13"/>
      <c r="AZ119" s="10"/>
      <c r="BA119" s="8"/>
      <c r="BB119" s="11"/>
      <c r="BN119" s="38">
        <v>0</v>
      </c>
      <c r="BO119" s="54" t="s">
        <v>1356</v>
      </c>
      <c r="BP119" s="54">
        <f>Sales!AR119</f>
        <v>0</v>
      </c>
    </row>
    <row r="120" spans="1:68">
      <c r="A120" s="4" t="s">
        <v>140</v>
      </c>
      <c r="B120" s="50">
        <v>13418</v>
      </c>
      <c r="C120" s="9" t="s">
        <v>954</v>
      </c>
      <c r="D120" s="9" t="s">
        <v>958</v>
      </c>
      <c r="E120" s="9" t="s">
        <v>997</v>
      </c>
      <c r="F120" s="9" t="s">
        <v>1104</v>
      </c>
      <c r="G120" s="4"/>
      <c r="H120" s="9" t="s">
        <v>1229</v>
      </c>
      <c r="I120" s="4"/>
      <c r="K120" s="4" t="str">
        <f t="shared" si="12"/>
        <v>SC</v>
      </c>
      <c r="L120" s="4" t="str">
        <f t="shared" si="13"/>
        <v>COLLETON</v>
      </c>
      <c r="M120" s="4" t="str">
        <f t="shared" si="14"/>
        <v>Walterboro</v>
      </c>
      <c r="N120" s="4"/>
      <c r="O120" s="4" t="str">
        <f t="shared" si="15"/>
        <v>29488</v>
      </c>
      <c r="P120" s="4"/>
      <c r="U120" s="30">
        <v>41711</v>
      </c>
      <c r="V120" s="5"/>
      <c r="W120" s="4"/>
      <c r="Y120" s="30" t="s">
        <v>487</v>
      </c>
      <c r="Z120" s="30" t="s">
        <v>562</v>
      </c>
      <c r="AA120" s="23"/>
      <c r="AB120" s="23"/>
      <c r="AC120" s="9" t="s">
        <v>735</v>
      </c>
      <c r="AD120" s="9" t="s">
        <v>895</v>
      </c>
      <c r="AE120" s="4"/>
      <c r="AH120" s="9">
        <v>1</v>
      </c>
      <c r="AI120" s="38">
        <v>13.61</v>
      </c>
      <c r="AJ120" s="11"/>
      <c r="AM120" s="30" t="s">
        <v>12</v>
      </c>
      <c r="AN120" s="38">
        <f t="shared" si="16"/>
        <v>13.61</v>
      </c>
      <c r="AO120" s="8"/>
      <c r="AP120" s="13">
        <f t="shared" si="17"/>
        <v>0</v>
      </c>
      <c r="AQ120" s="38">
        <f t="shared" si="18"/>
        <v>13.61</v>
      </c>
      <c r="AR120" s="38">
        <v>0</v>
      </c>
      <c r="AS120" s="13">
        <f t="shared" si="19"/>
        <v>0</v>
      </c>
      <c r="AT120" s="38">
        <f t="shared" si="20"/>
        <v>13.61</v>
      </c>
      <c r="AU120" s="38">
        <v>0</v>
      </c>
      <c r="AV120" s="13">
        <f t="shared" si="21"/>
        <v>0</v>
      </c>
      <c r="AW120" s="38">
        <f t="shared" si="22"/>
        <v>13.61</v>
      </c>
      <c r="AX120" s="38">
        <v>0</v>
      </c>
      <c r="AY120" s="13"/>
      <c r="AZ120" s="10"/>
      <c r="BA120" s="8"/>
      <c r="BB120" s="11"/>
      <c r="BN120" s="38">
        <v>0</v>
      </c>
      <c r="BO120" s="54" t="s">
        <v>107</v>
      </c>
      <c r="BP120" s="54">
        <f>Sales!AR120</f>
        <v>14.99</v>
      </c>
    </row>
    <row r="121" spans="1:68">
      <c r="A121" s="4" t="s">
        <v>140</v>
      </c>
      <c r="B121" s="50">
        <v>13446</v>
      </c>
      <c r="C121" s="9" t="s">
        <v>954</v>
      </c>
      <c r="D121" s="9" t="s">
        <v>956</v>
      </c>
      <c r="E121" s="9" t="s">
        <v>994</v>
      </c>
      <c r="F121" s="9" t="s">
        <v>956</v>
      </c>
      <c r="G121" s="4"/>
      <c r="H121" s="9" t="s">
        <v>956</v>
      </c>
      <c r="I121" s="4"/>
      <c r="K121" s="4" t="str">
        <f t="shared" si="12"/>
        <v>0</v>
      </c>
      <c r="L121" s="4" t="str">
        <f t="shared" si="13"/>
        <v>DENTON</v>
      </c>
      <c r="M121" s="4" t="str">
        <f t="shared" si="14"/>
        <v>0</v>
      </c>
      <c r="N121" s="4"/>
      <c r="O121" s="4" t="str">
        <f t="shared" si="15"/>
        <v>0</v>
      </c>
      <c r="P121" s="4"/>
      <c r="U121" s="30">
        <v>41723</v>
      </c>
      <c r="V121" s="5"/>
      <c r="W121" s="4"/>
      <c r="Y121" s="30" t="s">
        <v>487</v>
      </c>
      <c r="Z121" s="30" t="s">
        <v>495</v>
      </c>
      <c r="AA121" s="23"/>
      <c r="AB121" s="23"/>
      <c r="AC121" s="9" t="s">
        <v>668</v>
      </c>
      <c r="AD121" s="9" t="s">
        <v>837</v>
      </c>
      <c r="AE121" s="4"/>
      <c r="AH121" s="9">
        <v>1</v>
      </c>
      <c r="AI121" s="38">
        <v>0</v>
      </c>
      <c r="AJ121" s="11"/>
      <c r="AM121" s="30" t="s">
        <v>12</v>
      </c>
      <c r="AN121" s="38">
        <f t="shared" si="16"/>
        <v>0</v>
      </c>
      <c r="AO121" s="8"/>
      <c r="AP121" s="13">
        <f t="shared" si="17"/>
        <v>0</v>
      </c>
      <c r="AQ121" s="38">
        <f t="shared" si="18"/>
        <v>0</v>
      </c>
      <c r="AR121" s="38">
        <v>0</v>
      </c>
      <c r="AS121" s="13">
        <f t="shared" si="19"/>
        <v>0</v>
      </c>
      <c r="AT121" s="38">
        <f t="shared" si="20"/>
        <v>0</v>
      </c>
      <c r="AU121" s="38">
        <v>0</v>
      </c>
      <c r="AV121" s="13">
        <f t="shared" si="21"/>
        <v>0</v>
      </c>
      <c r="AW121" s="38">
        <f t="shared" si="22"/>
        <v>0</v>
      </c>
      <c r="AX121" s="38">
        <v>0</v>
      </c>
      <c r="AY121" s="13"/>
      <c r="AZ121" s="10"/>
      <c r="BA121" s="8"/>
      <c r="BB121" s="11"/>
      <c r="BN121" s="38">
        <v>0</v>
      </c>
      <c r="BO121" s="54" t="s">
        <v>1356</v>
      </c>
      <c r="BP121" s="54">
        <f>Sales!AR121</f>
        <v>0</v>
      </c>
    </row>
    <row r="122" spans="1:68">
      <c r="A122" s="4" t="s">
        <v>140</v>
      </c>
      <c r="B122" s="50">
        <v>13467</v>
      </c>
      <c r="C122" s="9" t="s">
        <v>954</v>
      </c>
      <c r="D122" s="9" t="s">
        <v>968</v>
      </c>
      <c r="E122" s="9" t="s">
        <v>1009</v>
      </c>
      <c r="F122" s="9" t="s">
        <v>1116</v>
      </c>
      <c r="G122" s="4"/>
      <c r="H122" s="9" t="s">
        <v>1242</v>
      </c>
      <c r="I122" s="4"/>
      <c r="K122" s="4" t="str">
        <f t="shared" si="12"/>
        <v>VA</v>
      </c>
      <c r="L122" s="4" t="str">
        <f t="shared" si="13"/>
        <v>NORFOLK CITY</v>
      </c>
      <c r="M122" s="4" t="str">
        <f t="shared" si="14"/>
        <v>NORFOLK</v>
      </c>
      <c r="N122" s="4"/>
      <c r="O122" s="4" t="str">
        <f t="shared" si="15"/>
        <v>23505</v>
      </c>
      <c r="P122" s="4"/>
      <c r="U122" s="30">
        <v>41701</v>
      </c>
      <c r="V122" s="5"/>
      <c r="W122" s="4"/>
      <c r="Y122" s="30" t="s">
        <v>487</v>
      </c>
      <c r="Z122" s="30" t="s">
        <v>563</v>
      </c>
      <c r="AA122" s="23"/>
      <c r="AB122" s="23"/>
      <c r="AC122" s="9" t="s">
        <v>736</v>
      </c>
      <c r="AD122" s="9" t="s">
        <v>858</v>
      </c>
      <c r="AE122" s="4"/>
      <c r="AH122" s="9">
        <v>1</v>
      </c>
      <c r="AI122" s="38">
        <v>9.64</v>
      </c>
      <c r="AJ122" s="11"/>
      <c r="AM122" s="30" t="s">
        <v>12</v>
      </c>
      <c r="AN122" s="38">
        <f t="shared" si="16"/>
        <v>9.64</v>
      </c>
      <c r="AO122" s="8"/>
      <c r="AP122" s="13">
        <f t="shared" si="17"/>
        <v>0</v>
      </c>
      <c r="AQ122" s="38">
        <f t="shared" si="18"/>
        <v>9.64</v>
      </c>
      <c r="AR122" s="38">
        <v>0</v>
      </c>
      <c r="AS122" s="13">
        <f t="shared" si="19"/>
        <v>0</v>
      </c>
      <c r="AT122" s="38">
        <f t="shared" si="20"/>
        <v>9.64</v>
      </c>
      <c r="AU122" s="38">
        <v>0</v>
      </c>
      <c r="AV122" s="13">
        <f t="shared" si="21"/>
        <v>0</v>
      </c>
      <c r="AW122" s="38">
        <f t="shared" si="22"/>
        <v>9.64</v>
      </c>
      <c r="AX122" s="38">
        <v>0</v>
      </c>
      <c r="AY122" s="13"/>
      <c r="AZ122" s="10"/>
      <c r="BA122" s="8"/>
      <c r="BB122" s="11"/>
      <c r="BN122" s="38">
        <v>0</v>
      </c>
      <c r="BO122" s="54" t="s">
        <v>1357</v>
      </c>
      <c r="BP122" s="54">
        <f>Sales!AR122</f>
        <v>9.99</v>
      </c>
    </row>
    <row r="123" spans="1:68">
      <c r="A123" s="4" t="s">
        <v>140</v>
      </c>
      <c r="B123" s="50">
        <v>13643</v>
      </c>
      <c r="C123" s="9" t="s">
        <v>954</v>
      </c>
      <c r="D123" s="9" t="s">
        <v>962</v>
      </c>
      <c r="E123" s="9" t="s">
        <v>1043</v>
      </c>
      <c r="F123" s="9" t="s">
        <v>1153</v>
      </c>
      <c r="G123" s="4"/>
      <c r="H123" s="9" t="s">
        <v>1280</v>
      </c>
      <c r="I123" s="4"/>
      <c r="K123" s="4" t="str">
        <f t="shared" si="12"/>
        <v>FL</v>
      </c>
      <c r="L123" s="4" t="str">
        <f t="shared" si="13"/>
        <v>OSCEOLA</v>
      </c>
      <c r="M123" s="4" t="str">
        <f t="shared" si="14"/>
        <v>KISSIMMEE</v>
      </c>
      <c r="N123" s="4"/>
      <c r="O123" s="4" t="str">
        <f t="shared" si="15"/>
        <v>34741</v>
      </c>
      <c r="P123" s="4"/>
      <c r="U123" s="30">
        <v>41715</v>
      </c>
      <c r="V123" s="5"/>
      <c r="W123" s="4"/>
      <c r="Y123" s="30" t="s">
        <v>487</v>
      </c>
      <c r="Z123" s="30" t="s">
        <v>564</v>
      </c>
      <c r="AA123" s="23"/>
      <c r="AB123" s="23"/>
      <c r="AC123" s="9" t="s">
        <v>737</v>
      </c>
      <c r="AD123" s="9" t="s">
        <v>896</v>
      </c>
      <c r="AE123" s="4"/>
      <c r="AH123" s="9">
        <v>1</v>
      </c>
      <c r="AI123" s="38">
        <v>9.64</v>
      </c>
      <c r="AJ123" s="11"/>
      <c r="AM123" s="30" t="s">
        <v>12</v>
      </c>
      <c r="AN123" s="38">
        <f t="shared" si="16"/>
        <v>9.64</v>
      </c>
      <c r="AO123" s="8"/>
      <c r="AP123" s="13">
        <f t="shared" si="17"/>
        <v>0</v>
      </c>
      <c r="AQ123" s="38">
        <f t="shared" si="18"/>
        <v>9.64</v>
      </c>
      <c r="AR123" s="38">
        <v>0</v>
      </c>
      <c r="AS123" s="13">
        <f t="shared" si="19"/>
        <v>0</v>
      </c>
      <c r="AT123" s="38">
        <f t="shared" si="20"/>
        <v>9.64</v>
      </c>
      <c r="AU123" s="38">
        <v>0</v>
      </c>
      <c r="AV123" s="13">
        <f t="shared" si="21"/>
        <v>0</v>
      </c>
      <c r="AW123" s="38">
        <f t="shared" si="22"/>
        <v>9.64</v>
      </c>
      <c r="AX123" s="38">
        <v>0</v>
      </c>
      <c r="AY123" s="13"/>
      <c r="AZ123" s="10"/>
      <c r="BA123" s="8"/>
      <c r="BB123" s="11"/>
      <c r="BN123" s="38">
        <v>0</v>
      </c>
      <c r="BO123" s="54" t="s">
        <v>1357</v>
      </c>
      <c r="BP123" s="54">
        <f>Sales!AR123</f>
        <v>9.99</v>
      </c>
    </row>
    <row r="124" spans="1:68">
      <c r="A124" s="4" t="s">
        <v>140</v>
      </c>
      <c r="B124" s="50">
        <v>13656</v>
      </c>
      <c r="C124" s="9" t="s">
        <v>954</v>
      </c>
      <c r="D124" s="9" t="s">
        <v>956</v>
      </c>
      <c r="E124" s="9" t="s">
        <v>996</v>
      </c>
      <c r="F124" s="9" t="s">
        <v>956</v>
      </c>
      <c r="G124" s="4"/>
      <c r="H124" s="9" t="s">
        <v>956</v>
      </c>
      <c r="I124" s="4"/>
      <c r="K124" s="4" t="str">
        <f t="shared" si="12"/>
        <v>0</v>
      </c>
      <c r="L124" s="4" t="str">
        <f t="shared" si="13"/>
        <v>MECKLENBURG</v>
      </c>
      <c r="M124" s="4" t="str">
        <f t="shared" si="14"/>
        <v>0</v>
      </c>
      <c r="N124" s="4"/>
      <c r="O124" s="4" t="str">
        <f t="shared" si="15"/>
        <v>0</v>
      </c>
      <c r="P124" s="4"/>
      <c r="U124" s="30">
        <v>41716</v>
      </c>
      <c r="V124" s="5"/>
      <c r="W124" s="4"/>
      <c r="Y124" s="30" t="s">
        <v>487</v>
      </c>
      <c r="Z124" s="30" t="s">
        <v>565</v>
      </c>
      <c r="AA124" s="23"/>
      <c r="AB124" s="23"/>
      <c r="AC124" s="9" t="s">
        <v>738</v>
      </c>
      <c r="AD124" s="9" t="s">
        <v>897</v>
      </c>
      <c r="AE124" s="4"/>
      <c r="AH124" s="9">
        <v>1</v>
      </c>
      <c r="AI124" s="38">
        <v>0</v>
      </c>
      <c r="AJ124" s="11"/>
      <c r="AM124" s="30" t="s">
        <v>12</v>
      </c>
      <c r="AN124" s="38">
        <f t="shared" si="16"/>
        <v>0</v>
      </c>
      <c r="AO124" s="8"/>
      <c r="AP124" s="13">
        <f t="shared" si="17"/>
        <v>0</v>
      </c>
      <c r="AQ124" s="38">
        <f t="shared" si="18"/>
        <v>0</v>
      </c>
      <c r="AR124" s="38">
        <v>0</v>
      </c>
      <c r="AS124" s="13">
        <f t="shared" si="19"/>
        <v>0</v>
      </c>
      <c r="AT124" s="38">
        <f t="shared" si="20"/>
        <v>0</v>
      </c>
      <c r="AU124" s="38">
        <v>0</v>
      </c>
      <c r="AV124" s="13">
        <f t="shared" si="21"/>
        <v>0</v>
      </c>
      <c r="AW124" s="38">
        <f t="shared" si="22"/>
        <v>0</v>
      </c>
      <c r="AX124" s="38">
        <v>0</v>
      </c>
      <c r="AY124" s="13"/>
      <c r="AZ124" s="10"/>
      <c r="BA124" s="8"/>
      <c r="BB124" s="11"/>
      <c r="BN124" s="38">
        <v>0</v>
      </c>
      <c r="BO124" s="54" t="s">
        <v>1356</v>
      </c>
      <c r="BP124" s="54">
        <f>Sales!AR124</f>
        <v>0</v>
      </c>
    </row>
    <row r="125" spans="1:68">
      <c r="A125" s="4" t="s">
        <v>140</v>
      </c>
      <c r="B125" s="50">
        <v>13713</v>
      </c>
      <c r="C125" s="9" t="s">
        <v>954</v>
      </c>
      <c r="D125" s="9" t="s">
        <v>980</v>
      </c>
      <c r="E125" s="9" t="s">
        <v>1044</v>
      </c>
      <c r="F125" s="9" t="s">
        <v>1154</v>
      </c>
      <c r="G125" s="4"/>
      <c r="H125" s="9" t="s">
        <v>1281</v>
      </c>
      <c r="I125" s="4"/>
      <c r="K125" s="4" t="str">
        <f t="shared" si="12"/>
        <v>IL</v>
      </c>
      <c r="L125" s="4" t="str">
        <f t="shared" si="13"/>
        <v>VERMILION</v>
      </c>
      <c r="M125" s="4" t="str">
        <f t="shared" si="14"/>
        <v>georgetown</v>
      </c>
      <c r="N125" s="4"/>
      <c r="O125" s="4" t="str">
        <f t="shared" si="15"/>
        <v>61846</v>
      </c>
      <c r="P125" s="4"/>
      <c r="U125" s="30">
        <v>41722</v>
      </c>
      <c r="V125" s="5"/>
      <c r="W125" s="4"/>
      <c r="Y125" s="30" t="s">
        <v>487</v>
      </c>
      <c r="Z125" s="30" t="s">
        <v>515</v>
      </c>
      <c r="AA125" s="23"/>
      <c r="AB125" s="23"/>
      <c r="AC125" s="9" t="s">
        <v>688</v>
      </c>
      <c r="AD125" s="9" t="s">
        <v>857</v>
      </c>
      <c r="AE125" s="4"/>
      <c r="AH125" s="9">
        <v>1</v>
      </c>
      <c r="AI125" s="38">
        <v>2.99</v>
      </c>
      <c r="AJ125" s="11"/>
      <c r="AM125" s="30" t="s">
        <v>12</v>
      </c>
      <c r="AN125" s="38">
        <f t="shared" si="16"/>
        <v>2.99</v>
      </c>
      <c r="AO125" s="8"/>
      <c r="AP125" s="13">
        <f t="shared" si="17"/>
        <v>0</v>
      </c>
      <c r="AQ125" s="38">
        <f t="shared" si="18"/>
        <v>2.99</v>
      </c>
      <c r="AR125" s="38">
        <v>0</v>
      </c>
      <c r="AS125" s="13">
        <f t="shared" si="19"/>
        <v>0</v>
      </c>
      <c r="AT125" s="38">
        <f t="shared" si="20"/>
        <v>2.99</v>
      </c>
      <c r="AU125" s="38">
        <v>0</v>
      </c>
      <c r="AV125" s="13">
        <f t="shared" si="21"/>
        <v>0</v>
      </c>
      <c r="AW125" s="38">
        <f t="shared" si="22"/>
        <v>2.99</v>
      </c>
      <c r="AX125" s="38">
        <v>0</v>
      </c>
      <c r="AY125" s="13"/>
      <c r="AZ125" s="10"/>
      <c r="BA125" s="8"/>
      <c r="BB125" s="11"/>
      <c r="BN125" s="38">
        <v>0</v>
      </c>
      <c r="BO125" s="54" t="s">
        <v>1357</v>
      </c>
      <c r="BP125" s="54">
        <f>Sales!AR125</f>
        <v>2.99</v>
      </c>
    </row>
    <row r="126" spans="1:68">
      <c r="A126" s="4" t="s">
        <v>140</v>
      </c>
      <c r="B126" s="50">
        <v>13929</v>
      </c>
      <c r="C126" s="9" t="s">
        <v>954</v>
      </c>
      <c r="D126" s="9" t="s">
        <v>956</v>
      </c>
      <c r="E126" s="9" t="s">
        <v>996</v>
      </c>
      <c r="F126" s="9" t="s">
        <v>956</v>
      </c>
      <c r="G126" s="4"/>
      <c r="H126" s="9" t="s">
        <v>956</v>
      </c>
      <c r="I126" s="4"/>
      <c r="K126" s="4" t="str">
        <f t="shared" si="12"/>
        <v>0</v>
      </c>
      <c r="L126" s="4" t="str">
        <f t="shared" si="13"/>
        <v>MECKLENBURG</v>
      </c>
      <c r="M126" s="4" t="str">
        <f t="shared" si="14"/>
        <v>0</v>
      </c>
      <c r="N126" s="4"/>
      <c r="O126" s="4" t="str">
        <f t="shared" si="15"/>
        <v>0</v>
      </c>
      <c r="P126" s="4"/>
      <c r="U126" s="30">
        <v>41708</v>
      </c>
      <c r="V126" s="5"/>
      <c r="W126" s="4"/>
      <c r="Y126" s="30" t="s">
        <v>487</v>
      </c>
      <c r="Z126" s="30" t="s">
        <v>527</v>
      </c>
      <c r="AA126" s="23"/>
      <c r="AB126" s="23"/>
      <c r="AC126" s="9" t="s">
        <v>700</v>
      </c>
      <c r="AD126" s="9" t="s">
        <v>867</v>
      </c>
      <c r="AE126" s="4"/>
      <c r="AH126" s="9">
        <v>1</v>
      </c>
      <c r="AI126" s="38">
        <v>0</v>
      </c>
      <c r="AJ126" s="11"/>
      <c r="AM126" s="30" t="s">
        <v>12</v>
      </c>
      <c r="AN126" s="38">
        <f t="shared" si="16"/>
        <v>0</v>
      </c>
      <c r="AO126" s="8"/>
      <c r="AP126" s="13">
        <f t="shared" si="17"/>
        <v>0</v>
      </c>
      <c r="AQ126" s="38">
        <f t="shared" si="18"/>
        <v>0</v>
      </c>
      <c r="AR126" s="38">
        <v>0</v>
      </c>
      <c r="AS126" s="13">
        <f t="shared" si="19"/>
        <v>0</v>
      </c>
      <c r="AT126" s="38">
        <f t="shared" si="20"/>
        <v>0</v>
      </c>
      <c r="AU126" s="38">
        <v>0</v>
      </c>
      <c r="AV126" s="13">
        <f t="shared" si="21"/>
        <v>0</v>
      </c>
      <c r="AW126" s="38">
        <f t="shared" si="22"/>
        <v>0</v>
      </c>
      <c r="AX126" s="38">
        <v>0</v>
      </c>
      <c r="AY126" s="13"/>
      <c r="AZ126" s="10"/>
      <c r="BA126" s="8"/>
      <c r="BB126" s="11"/>
      <c r="BN126" s="38">
        <v>0</v>
      </c>
      <c r="BO126" s="54" t="s">
        <v>1356</v>
      </c>
      <c r="BP126" s="54">
        <f>Sales!AR126</f>
        <v>0</v>
      </c>
    </row>
    <row r="127" spans="1:68">
      <c r="A127" s="4" t="s">
        <v>140</v>
      </c>
      <c r="B127" s="50">
        <v>13939</v>
      </c>
      <c r="C127" s="9" t="s">
        <v>954</v>
      </c>
      <c r="D127" s="9" t="s">
        <v>977</v>
      </c>
      <c r="E127" s="9" t="s">
        <v>1045</v>
      </c>
      <c r="F127" s="9" t="s">
        <v>1155</v>
      </c>
      <c r="G127" s="4"/>
      <c r="H127" s="9" t="s">
        <v>1282</v>
      </c>
      <c r="I127" s="4"/>
      <c r="K127" s="4" t="str">
        <f t="shared" si="12"/>
        <v>PA</v>
      </c>
      <c r="L127" s="4" t="str">
        <f t="shared" si="13"/>
        <v>ALLEGHENY</v>
      </c>
      <c r="M127" s="4" t="str">
        <f t="shared" si="14"/>
        <v>Pittsburgh</v>
      </c>
      <c r="N127" s="4"/>
      <c r="O127" s="4" t="str">
        <f t="shared" si="15"/>
        <v>15212</v>
      </c>
      <c r="P127" s="4"/>
      <c r="U127" s="30">
        <v>41715</v>
      </c>
      <c r="V127" s="5"/>
      <c r="W127" s="4"/>
      <c r="Y127" s="30" t="s">
        <v>487</v>
      </c>
      <c r="Z127" s="30" t="s">
        <v>503</v>
      </c>
      <c r="AA127" s="23"/>
      <c r="AB127" s="23"/>
      <c r="AC127" s="9" t="s">
        <v>676</v>
      </c>
      <c r="AD127" s="9" t="s">
        <v>845</v>
      </c>
      <c r="AE127" s="4"/>
      <c r="AH127" s="9">
        <v>1</v>
      </c>
      <c r="AI127" s="38">
        <v>0</v>
      </c>
      <c r="AJ127" s="11"/>
      <c r="AM127" s="30" t="s">
        <v>12</v>
      </c>
      <c r="AN127" s="38">
        <f t="shared" si="16"/>
        <v>0</v>
      </c>
      <c r="AO127" s="8"/>
      <c r="AP127" s="13">
        <f t="shared" si="17"/>
        <v>0</v>
      </c>
      <c r="AQ127" s="38">
        <f t="shared" si="18"/>
        <v>0</v>
      </c>
      <c r="AR127" s="38">
        <v>0</v>
      </c>
      <c r="AS127" s="13">
        <f t="shared" si="19"/>
        <v>0</v>
      </c>
      <c r="AT127" s="38">
        <f t="shared" si="20"/>
        <v>0</v>
      </c>
      <c r="AU127" s="38">
        <v>0</v>
      </c>
      <c r="AV127" s="13">
        <f t="shared" si="21"/>
        <v>0</v>
      </c>
      <c r="AW127" s="38">
        <f t="shared" si="22"/>
        <v>0</v>
      </c>
      <c r="AX127" s="38">
        <v>0</v>
      </c>
      <c r="AY127" s="13"/>
      <c r="AZ127" s="10"/>
      <c r="BA127" s="8"/>
      <c r="BB127" s="11"/>
      <c r="BN127" s="38">
        <v>0</v>
      </c>
      <c r="BO127" s="54" t="s">
        <v>107</v>
      </c>
      <c r="BP127" s="54">
        <f>Sales!AR127</f>
        <v>0</v>
      </c>
    </row>
    <row r="128" spans="1:68">
      <c r="A128" s="4" t="s">
        <v>140</v>
      </c>
      <c r="B128" s="50">
        <v>14271</v>
      </c>
      <c r="C128" s="9" t="s">
        <v>954</v>
      </c>
      <c r="D128" s="9" t="s">
        <v>956</v>
      </c>
      <c r="E128" s="9" t="s">
        <v>996</v>
      </c>
      <c r="F128" s="9" t="s">
        <v>956</v>
      </c>
      <c r="G128" s="4"/>
      <c r="H128" s="9" t="s">
        <v>956</v>
      </c>
      <c r="I128" s="4"/>
      <c r="K128" s="4" t="str">
        <f t="shared" si="12"/>
        <v>0</v>
      </c>
      <c r="L128" s="4" t="str">
        <f t="shared" si="13"/>
        <v>MECKLENBURG</v>
      </c>
      <c r="M128" s="4" t="str">
        <f t="shared" si="14"/>
        <v>0</v>
      </c>
      <c r="N128" s="4"/>
      <c r="O128" s="4" t="str">
        <f t="shared" si="15"/>
        <v>0</v>
      </c>
      <c r="P128" s="4"/>
      <c r="U128" s="30">
        <v>41725</v>
      </c>
      <c r="V128" s="5"/>
      <c r="W128" s="4"/>
      <c r="Y128" s="30" t="s">
        <v>487</v>
      </c>
      <c r="Z128" s="30" t="s">
        <v>552</v>
      </c>
      <c r="AA128" s="23"/>
      <c r="AB128" s="23"/>
      <c r="AC128" s="9" t="s">
        <v>725</v>
      </c>
      <c r="AD128" s="9" t="s">
        <v>889</v>
      </c>
      <c r="AE128" s="4"/>
      <c r="AH128" s="9">
        <v>1</v>
      </c>
      <c r="AI128" s="38">
        <v>0</v>
      </c>
      <c r="AJ128" s="11"/>
      <c r="AM128" s="30" t="s">
        <v>12</v>
      </c>
      <c r="AN128" s="38">
        <f t="shared" si="16"/>
        <v>0</v>
      </c>
      <c r="AO128" s="8"/>
      <c r="AP128" s="13">
        <f t="shared" si="17"/>
        <v>0</v>
      </c>
      <c r="AQ128" s="38">
        <f t="shared" si="18"/>
        <v>0</v>
      </c>
      <c r="AR128" s="38">
        <v>0</v>
      </c>
      <c r="AS128" s="13">
        <f t="shared" si="19"/>
        <v>0</v>
      </c>
      <c r="AT128" s="38">
        <f t="shared" si="20"/>
        <v>0</v>
      </c>
      <c r="AU128" s="38">
        <v>0</v>
      </c>
      <c r="AV128" s="13">
        <f t="shared" si="21"/>
        <v>0</v>
      </c>
      <c r="AW128" s="38">
        <f t="shared" si="22"/>
        <v>0</v>
      </c>
      <c r="AX128" s="38">
        <v>0</v>
      </c>
      <c r="AY128" s="13"/>
      <c r="AZ128" s="10"/>
      <c r="BA128" s="8"/>
      <c r="BB128" s="11"/>
      <c r="BN128" s="38">
        <v>0</v>
      </c>
      <c r="BO128" s="54" t="s">
        <v>956</v>
      </c>
      <c r="BP128" s="54">
        <f>Sales!AR128</f>
        <v>0</v>
      </c>
    </row>
    <row r="129" spans="1:68">
      <c r="A129" s="4" t="s">
        <v>140</v>
      </c>
      <c r="B129" s="50">
        <v>14455</v>
      </c>
      <c r="C129" s="9" t="s">
        <v>954</v>
      </c>
      <c r="D129" s="9" t="s">
        <v>956</v>
      </c>
      <c r="E129" s="9" t="s">
        <v>996</v>
      </c>
      <c r="F129" s="9" t="s">
        <v>956</v>
      </c>
      <c r="G129" s="4"/>
      <c r="H129" s="9" t="s">
        <v>956</v>
      </c>
      <c r="I129" s="4"/>
      <c r="K129" s="4" t="str">
        <f t="shared" si="12"/>
        <v>0</v>
      </c>
      <c r="L129" s="4" t="str">
        <f t="shared" si="13"/>
        <v>MECKLENBURG</v>
      </c>
      <c r="M129" s="4" t="str">
        <f t="shared" si="14"/>
        <v>0</v>
      </c>
      <c r="N129" s="4"/>
      <c r="O129" s="4" t="str">
        <f t="shared" si="15"/>
        <v>0</v>
      </c>
      <c r="P129" s="4"/>
      <c r="U129" s="30">
        <v>41722</v>
      </c>
      <c r="V129" s="5"/>
      <c r="W129" s="4"/>
      <c r="Y129" s="30" t="s">
        <v>487</v>
      </c>
      <c r="Z129" s="30" t="s">
        <v>490</v>
      </c>
      <c r="AA129" s="23"/>
      <c r="AB129" s="23"/>
      <c r="AC129" s="9" t="s">
        <v>663</v>
      </c>
      <c r="AD129" s="9" t="s">
        <v>832</v>
      </c>
      <c r="AE129" s="4"/>
      <c r="AH129" s="9">
        <v>1</v>
      </c>
      <c r="AI129" s="38">
        <v>0</v>
      </c>
      <c r="AJ129" s="11"/>
      <c r="AM129" s="30" t="s">
        <v>12</v>
      </c>
      <c r="AN129" s="38">
        <f t="shared" si="16"/>
        <v>0</v>
      </c>
      <c r="AO129" s="8"/>
      <c r="AP129" s="13">
        <f t="shared" si="17"/>
        <v>0</v>
      </c>
      <c r="AQ129" s="38">
        <f t="shared" si="18"/>
        <v>0</v>
      </c>
      <c r="AR129" s="38">
        <v>0</v>
      </c>
      <c r="AS129" s="13">
        <f t="shared" si="19"/>
        <v>0</v>
      </c>
      <c r="AT129" s="38">
        <f t="shared" si="20"/>
        <v>0</v>
      </c>
      <c r="AU129" s="38">
        <v>0</v>
      </c>
      <c r="AV129" s="13">
        <f t="shared" si="21"/>
        <v>0</v>
      </c>
      <c r="AW129" s="38">
        <f t="shared" si="22"/>
        <v>0</v>
      </c>
      <c r="AX129" s="38">
        <v>0</v>
      </c>
      <c r="AY129" s="13"/>
      <c r="AZ129" s="10"/>
      <c r="BA129" s="8"/>
      <c r="BB129" s="11"/>
      <c r="BN129" s="38">
        <v>0</v>
      </c>
      <c r="BO129" s="54" t="s">
        <v>1356</v>
      </c>
      <c r="BP129" s="54">
        <f>Sales!AR129</f>
        <v>0</v>
      </c>
    </row>
    <row r="130" spans="1:68">
      <c r="A130" s="4" t="s">
        <v>140</v>
      </c>
      <c r="B130" s="50">
        <v>14539</v>
      </c>
      <c r="C130" s="9" t="s">
        <v>954</v>
      </c>
      <c r="D130" s="9" t="s">
        <v>956</v>
      </c>
      <c r="E130" s="9" t="s">
        <v>994</v>
      </c>
      <c r="F130" s="9" t="s">
        <v>956</v>
      </c>
      <c r="G130" s="4"/>
      <c r="H130" s="9" t="s">
        <v>956</v>
      </c>
      <c r="I130" s="4"/>
      <c r="K130" s="4" t="str">
        <f t="shared" si="12"/>
        <v>0</v>
      </c>
      <c r="L130" s="4" t="str">
        <f t="shared" si="13"/>
        <v>DENTON</v>
      </c>
      <c r="M130" s="4" t="str">
        <f t="shared" si="14"/>
        <v>0</v>
      </c>
      <c r="N130" s="4"/>
      <c r="O130" s="4" t="str">
        <f t="shared" si="15"/>
        <v>0</v>
      </c>
      <c r="P130" s="4"/>
      <c r="U130" s="30">
        <v>41729</v>
      </c>
      <c r="V130" s="5"/>
      <c r="W130" s="4"/>
      <c r="Y130" s="30" t="s">
        <v>487</v>
      </c>
      <c r="Z130" s="30" t="s">
        <v>566</v>
      </c>
      <c r="AA130" s="23"/>
      <c r="AB130" s="23"/>
      <c r="AC130" s="9" t="s">
        <v>739</v>
      </c>
      <c r="AD130" s="9" t="s">
        <v>898</v>
      </c>
      <c r="AE130" s="4"/>
      <c r="AH130" s="9">
        <v>1</v>
      </c>
      <c r="AI130" s="38">
        <v>0</v>
      </c>
      <c r="AJ130" s="11"/>
      <c r="AM130" s="30" t="s">
        <v>12</v>
      </c>
      <c r="AN130" s="38">
        <f t="shared" si="16"/>
        <v>0</v>
      </c>
      <c r="AO130" s="8"/>
      <c r="AP130" s="13">
        <f t="shared" si="17"/>
        <v>0</v>
      </c>
      <c r="AQ130" s="38">
        <f t="shared" si="18"/>
        <v>0</v>
      </c>
      <c r="AR130" s="38">
        <v>0</v>
      </c>
      <c r="AS130" s="13">
        <f t="shared" si="19"/>
        <v>0</v>
      </c>
      <c r="AT130" s="38">
        <f t="shared" si="20"/>
        <v>0</v>
      </c>
      <c r="AU130" s="38">
        <v>0</v>
      </c>
      <c r="AV130" s="13">
        <f t="shared" si="21"/>
        <v>0</v>
      </c>
      <c r="AW130" s="38">
        <f t="shared" si="22"/>
        <v>0</v>
      </c>
      <c r="AX130" s="38">
        <v>0</v>
      </c>
      <c r="AY130" s="13"/>
      <c r="AZ130" s="10"/>
      <c r="BA130" s="8"/>
      <c r="BB130" s="11"/>
      <c r="BN130" s="38">
        <v>0</v>
      </c>
      <c r="BO130" s="54" t="s">
        <v>1356</v>
      </c>
      <c r="BP130" s="54">
        <f>Sales!AR130</f>
        <v>0</v>
      </c>
    </row>
    <row r="131" spans="1:68">
      <c r="A131" s="4" t="s">
        <v>140</v>
      </c>
      <c r="B131" s="50">
        <v>14542</v>
      </c>
      <c r="C131" s="9" t="s">
        <v>954</v>
      </c>
      <c r="D131" s="9" t="s">
        <v>968</v>
      </c>
      <c r="E131" s="9" t="s">
        <v>1046</v>
      </c>
      <c r="F131" s="9" t="s">
        <v>1156</v>
      </c>
      <c r="G131" s="4"/>
      <c r="H131" s="9" t="s">
        <v>1283</v>
      </c>
      <c r="I131" s="4"/>
      <c r="K131" s="4" t="str">
        <f t="shared" si="12"/>
        <v>VA</v>
      </c>
      <c r="L131" s="4" t="str">
        <f t="shared" si="13"/>
        <v>CHESAPEAKE CITY</v>
      </c>
      <c r="M131" s="4" t="str">
        <f t="shared" si="14"/>
        <v>chesapeake</v>
      </c>
      <c r="N131" s="4"/>
      <c r="O131" s="4" t="str">
        <f t="shared" si="15"/>
        <v>23325</v>
      </c>
      <c r="P131" s="4"/>
      <c r="U131" s="30">
        <v>41729</v>
      </c>
      <c r="V131" s="5"/>
      <c r="W131" s="4"/>
      <c r="Y131" s="30" t="s">
        <v>487</v>
      </c>
      <c r="Z131" s="30" t="s">
        <v>567</v>
      </c>
      <c r="AA131" s="23"/>
      <c r="AB131" s="23"/>
      <c r="AC131" s="9" t="s">
        <v>740</v>
      </c>
      <c r="AD131" s="9" t="s">
        <v>899</v>
      </c>
      <c r="AE131" s="4"/>
      <c r="AH131" s="9">
        <v>1</v>
      </c>
      <c r="AI131" s="38">
        <v>0.99</v>
      </c>
      <c r="AJ131" s="11"/>
      <c r="AM131" s="30" t="s">
        <v>12</v>
      </c>
      <c r="AN131" s="38">
        <f t="shared" si="16"/>
        <v>0.99</v>
      </c>
      <c r="AO131" s="8"/>
      <c r="AP131" s="13">
        <f t="shared" si="17"/>
        <v>0</v>
      </c>
      <c r="AQ131" s="38">
        <f t="shared" si="18"/>
        <v>0.99</v>
      </c>
      <c r="AR131" s="38">
        <v>0</v>
      </c>
      <c r="AS131" s="13">
        <f t="shared" si="19"/>
        <v>0</v>
      </c>
      <c r="AT131" s="38">
        <f t="shared" si="20"/>
        <v>0.99</v>
      </c>
      <c r="AU131" s="38">
        <v>0</v>
      </c>
      <c r="AV131" s="13">
        <f t="shared" si="21"/>
        <v>0</v>
      </c>
      <c r="AW131" s="38">
        <f t="shared" si="22"/>
        <v>0.99</v>
      </c>
      <c r="AX131" s="38">
        <v>0</v>
      </c>
      <c r="AY131" s="13"/>
      <c r="AZ131" s="10"/>
      <c r="BA131" s="8"/>
      <c r="BB131" s="11"/>
      <c r="BN131" s="38">
        <v>0</v>
      </c>
      <c r="BO131" s="54" t="s">
        <v>1357</v>
      </c>
      <c r="BP131" s="54">
        <f>Sales!AR131</f>
        <v>0.99</v>
      </c>
    </row>
    <row r="132" spans="1:68">
      <c r="A132" s="4" t="s">
        <v>140</v>
      </c>
      <c r="B132" s="50">
        <v>14784</v>
      </c>
      <c r="C132" s="9" t="s">
        <v>954</v>
      </c>
      <c r="D132" s="9" t="s">
        <v>961</v>
      </c>
      <c r="E132" s="9" t="s">
        <v>1034</v>
      </c>
      <c r="F132" s="9" t="s">
        <v>1143</v>
      </c>
      <c r="G132" s="4"/>
      <c r="H132" s="9" t="s">
        <v>1270</v>
      </c>
      <c r="I132" s="4"/>
      <c r="K132" s="4" t="str">
        <f t="shared" si="12"/>
        <v>TX</v>
      </c>
      <c r="L132" s="4" t="str">
        <f t="shared" si="13"/>
        <v>HOWARD</v>
      </c>
      <c r="M132" s="4" t="str">
        <f t="shared" si="14"/>
        <v>Big Spring</v>
      </c>
      <c r="N132" s="4"/>
      <c r="O132" s="4" t="str">
        <f t="shared" si="15"/>
        <v>79720</v>
      </c>
      <c r="P132" s="4"/>
      <c r="U132" s="30">
        <v>41725</v>
      </c>
      <c r="V132" s="5"/>
      <c r="W132" s="4"/>
      <c r="Y132" s="30" t="s">
        <v>487</v>
      </c>
      <c r="Z132" s="30" t="s">
        <v>568</v>
      </c>
      <c r="AA132" s="23"/>
      <c r="AB132" s="23"/>
      <c r="AC132" s="9" t="s">
        <v>741</v>
      </c>
      <c r="AD132" s="9" t="s">
        <v>888</v>
      </c>
      <c r="AE132" s="4"/>
      <c r="AH132" s="9">
        <v>1</v>
      </c>
      <c r="AI132" s="38">
        <v>23.98</v>
      </c>
      <c r="AJ132" s="11"/>
      <c r="AM132" s="30" t="s">
        <v>12</v>
      </c>
      <c r="AN132" s="38">
        <f t="shared" si="16"/>
        <v>23.98</v>
      </c>
      <c r="AO132" s="8"/>
      <c r="AP132" s="13">
        <f t="shared" si="17"/>
        <v>6.2552126772310257E-2</v>
      </c>
      <c r="AQ132" s="38">
        <f t="shared" si="18"/>
        <v>23.98</v>
      </c>
      <c r="AR132" s="38">
        <v>1.5</v>
      </c>
      <c r="AS132" s="13">
        <f t="shared" si="19"/>
        <v>0</v>
      </c>
      <c r="AT132" s="38">
        <f t="shared" si="20"/>
        <v>23.98</v>
      </c>
      <c r="AU132" s="38">
        <v>0</v>
      </c>
      <c r="AV132" s="13">
        <f t="shared" si="21"/>
        <v>1.9599666388657216E-2</v>
      </c>
      <c r="AW132" s="38">
        <f t="shared" si="22"/>
        <v>23.98</v>
      </c>
      <c r="AX132" s="38">
        <v>0.47000000000000003</v>
      </c>
      <c r="AY132" s="13"/>
      <c r="AZ132" s="10"/>
      <c r="BA132" s="8"/>
      <c r="BB132" s="11"/>
      <c r="BN132" s="38">
        <v>1.97</v>
      </c>
      <c r="BO132" s="54" t="s">
        <v>1357</v>
      </c>
      <c r="BP132" s="54">
        <f>Sales!AR132</f>
        <v>23.98</v>
      </c>
    </row>
    <row r="133" spans="1:68">
      <c r="A133" s="4" t="s">
        <v>140</v>
      </c>
      <c r="B133" s="50">
        <v>14959</v>
      </c>
      <c r="C133" s="9" t="s">
        <v>954</v>
      </c>
      <c r="D133" s="9" t="s">
        <v>973</v>
      </c>
      <c r="E133" s="9" t="s">
        <v>1047</v>
      </c>
      <c r="F133" s="9" t="s">
        <v>1157</v>
      </c>
      <c r="G133" s="4"/>
      <c r="H133" s="9" t="s">
        <v>1284</v>
      </c>
      <c r="I133" s="4"/>
      <c r="K133" s="4" t="str">
        <f t="shared" si="12"/>
        <v>MS</v>
      </c>
      <c r="L133" s="4" t="str">
        <f t="shared" si="13"/>
        <v>HINDS</v>
      </c>
      <c r="M133" s="4" t="str">
        <f t="shared" si="14"/>
        <v>Raymond</v>
      </c>
      <c r="N133" s="4"/>
      <c r="O133" s="4" t="str">
        <f t="shared" si="15"/>
        <v>39154</v>
      </c>
      <c r="P133" s="4"/>
      <c r="U133" s="30">
        <v>41716</v>
      </c>
      <c r="V133" s="5"/>
      <c r="W133" s="4"/>
      <c r="Y133" s="30" t="s">
        <v>487</v>
      </c>
      <c r="Z133" s="30" t="s">
        <v>569</v>
      </c>
      <c r="AA133" s="23"/>
      <c r="AB133" s="23"/>
      <c r="AC133" s="9" t="s">
        <v>742</v>
      </c>
      <c r="AD133" s="9" t="s">
        <v>872</v>
      </c>
      <c r="AE133" s="4"/>
      <c r="AH133" s="9">
        <v>1</v>
      </c>
      <c r="AI133" s="38">
        <v>7.71</v>
      </c>
      <c r="AJ133" s="11"/>
      <c r="AM133" s="30" t="s">
        <v>12</v>
      </c>
      <c r="AN133" s="38">
        <f t="shared" si="16"/>
        <v>7.71</v>
      </c>
      <c r="AO133" s="8"/>
      <c r="AP133" s="13">
        <f t="shared" si="17"/>
        <v>6.8741893644617386E-2</v>
      </c>
      <c r="AQ133" s="38">
        <f t="shared" si="18"/>
        <v>7.71</v>
      </c>
      <c r="AR133" s="38">
        <v>0.53</v>
      </c>
      <c r="AS133" s="13">
        <f t="shared" si="19"/>
        <v>0</v>
      </c>
      <c r="AT133" s="38">
        <f t="shared" si="20"/>
        <v>7.71</v>
      </c>
      <c r="AU133" s="38">
        <v>0</v>
      </c>
      <c r="AV133" s="13">
        <f t="shared" si="21"/>
        <v>0</v>
      </c>
      <c r="AW133" s="38">
        <f t="shared" si="22"/>
        <v>7.71</v>
      </c>
      <c r="AX133" s="38">
        <v>0</v>
      </c>
      <c r="AY133" s="13"/>
      <c r="AZ133" s="10"/>
      <c r="BA133" s="8"/>
      <c r="BB133" s="11"/>
      <c r="BN133" s="38">
        <v>0.53</v>
      </c>
      <c r="BO133" s="54" t="s">
        <v>107</v>
      </c>
      <c r="BP133" s="54">
        <f>Sales!AR133</f>
        <v>7.99</v>
      </c>
    </row>
    <row r="134" spans="1:68">
      <c r="A134" s="4" t="s">
        <v>140</v>
      </c>
      <c r="B134" s="50">
        <v>15004</v>
      </c>
      <c r="C134" s="9" t="s">
        <v>954</v>
      </c>
      <c r="D134" s="9" t="s">
        <v>956</v>
      </c>
      <c r="E134" s="9" t="s">
        <v>994</v>
      </c>
      <c r="F134" s="9" t="s">
        <v>956</v>
      </c>
      <c r="G134" s="4"/>
      <c r="H134" s="9" t="s">
        <v>956</v>
      </c>
      <c r="I134" s="4"/>
      <c r="K134" s="4" t="str">
        <f t="shared" si="12"/>
        <v>0</v>
      </c>
      <c r="L134" s="4" t="str">
        <f t="shared" si="13"/>
        <v>DENTON</v>
      </c>
      <c r="M134" s="4" t="str">
        <f t="shared" si="14"/>
        <v>0</v>
      </c>
      <c r="N134" s="4"/>
      <c r="O134" s="4" t="str">
        <f t="shared" si="15"/>
        <v>0</v>
      </c>
      <c r="P134" s="4"/>
      <c r="U134" s="30">
        <v>41711</v>
      </c>
      <c r="V134" s="5"/>
      <c r="W134" s="4"/>
      <c r="Y134" s="30" t="s">
        <v>487</v>
      </c>
      <c r="Z134" s="30" t="s">
        <v>497</v>
      </c>
      <c r="AA134" s="23"/>
      <c r="AB134" s="23"/>
      <c r="AC134" s="9" t="s">
        <v>670</v>
      </c>
      <c r="AD134" s="9" t="s">
        <v>839</v>
      </c>
      <c r="AE134" s="4"/>
      <c r="AH134" s="9">
        <v>1</v>
      </c>
      <c r="AI134" s="38">
        <v>0</v>
      </c>
      <c r="AJ134" s="11"/>
      <c r="AM134" s="30" t="s">
        <v>12</v>
      </c>
      <c r="AN134" s="38">
        <f t="shared" si="16"/>
        <v>0</v>
      </c>
      <c r="AO134" s="8"/>
      <c r="AP134" s="13">
        <f t="shared" si="17"/>
        <v>0</v>
      </c>
      <c r="AQ134" s="38">
        <f t="shared" si="18"/>
        <v>0</v>
      </c>
      <c r="AR134" s="38">
        <v>0</v>
      </c>
      <c r="AS134" s="13">
        <f t="shared" si="19"/>
        <v>0</v>
      </c>
      <c r="AT134" s="38">
        <f t="shared" si="20"/>
        <v>0</v>
      </c>
      <c r="AU134" s="38">
        <v>0</v>
      </c>
      <c r="AV134" s="13">
        <f t="shared" si="21"/>
        <v>0</v>
      </c>
      <c r="AW134" s="38">
        <f t="shared" si="22"/>
        <v>0</v>
      </c>
      <c r="AX134" s="38">
        <v>0</v>
      </c>
      <c r="AY134" s="13"/>
      <c r="AZ134" s="10"/>
      <c r="BA134" s="8"/>
      <c r="BB134" s="11"/>
      <c r="BN134" s="38">
        <v>0</v>
      </c>
      <c r="BO134" s="54" t="s">
        <v>1356</v>
      </c>
      <c r="BP134" s="54">
        <f>Sales!AR134</f>
        <v>0</v>
      </c>
    </row>
    <row r="135" spans="1:68">
      <c r="A135" s="4" t="s">
        <v>140</v>
      </c>
      <c r="B135" s="50">
        <v>15014</v>
      </c>
      <c r="C135" s="9" t="s">
        <v>954</v>
      </c>
      <c r="D135" s="9" t="s">
        <v>956</v>
      </c>
      <c r="E135" s="9" t="s">
        <v>996</v>
      </c>
      <c r="F135" s="9" t="s">
        <v>956</v>
      </c>
      <c r="G135" s="4"/>
      <c r="H135" s="9" t="s">
        <v>956</v>
      </c>
      <c r="I135" s="4"/>
      <c r="K135" s="4" t="str">
        <f t="shared" si="12"/>
        <v>0</v>
      </c>
      <c r="L135" s="4" t="str">
        <f t="shared" si="13"/>
        <v>MECKLENBURG</v>
      </c>
      <c r="M135" s="4" t="str">
        <f t="shared" si="14"/>
        <v>0</v>
      </c>
      <c r="N135" s="4"/>
      <c r="O135" s="4" t="str">
        <f t="shared" si="15"/>
        <v>0</v>
      </c>
      <c r="P135" s="4"/>
      <c r="U135" s="30">
        <v>41725</v>
      </c>
      <c r="V135" s="5"/>
      <c r="W135" s="4"/>
      <c r="Y135" s="30" t="s">
        <v>487</v>
      </c>
      <c r="Z135" s="30" t="s">
        <v>570</v>
      </c>
      <c r="AA135" s="23"/>
      <c r="AB135" s="23"/>
      <c r="AC135" s="9" t="s">
        <v>743</v>
      </c>
      <c r="AD135" s="9" t="s">
        <v>900</v>
      </c>
      <c r="AE135" s="4"/>
      <c r="AH135" s="9">
        <v>1</v>
      </c>
      <c r="AI135" s="38">
        <v>0</v>
      </c>
      <c r="AJ135" s="11"/>
      <c r="AM135" s="30" t="s">
        <v>12</v>
      </c>
      <c r="AN135" s="38">
        <f t="shared" si="16"/>
        <v>0</v>
      </c>
      <c r="AO135" s="8"/>
      <c r="AP135" s="13">
        <f t="shared" si="17"/>
        <v>0</v>
      </c>
      <c r="AQ135" s="38">
        <f t="shared" si="18"/>
        <v>0</v>
      </c>
      <c r="AR135" s="38">
        <v>0</v>
      </c>
      <c r="AS135" s="13">
        <f t="shared" si="19"/>
        <v>0</v>
      </c>
      <c r="AT135" s="38">
        <f t="shared" si="20"/>
        <v>0</v>
      </c>
      <c r="AU135" s="38">
        <v>0</v>
      </c>
      <c r="AV135" s="13">
        <f t="shared" si="21"/>
        <v>0</v>
      </c>
      <c r="AW135" s="38">
        <f t="shared" si="22"/>
        <v>0</v>
      </c>
      <c r="AX135" s="38">
        <v>0</v>
      </c>
      <c r="AY135" s="13"/>
      <c r="AZ135" s="10"/>
      <c r="BA135" s="8"/>
      <c r="BB135" s="11"/>
      <c r="BN135" s="38">
        <v>0</v>
      </c>
      <c r="BO135" s="54" t="s">
        <v>956</v>
      </c>
      <c r="BP135" s="54">
        <f>Sales!AR135</f>
        <v>0</v>
      </c>
    </row>
    <row r="136" spans="1:68">
      <c r="A136" s="4" t="s">
        <v>140</v>
      </c>
      <c r="B136" s="50">
        <v>15031</v>
      </c>
      <c r="C136" s="9" t="s">
        <v>954</v>
      </c>
      <c r="D136" s="9" t="s">
        <v>984</v>
      </c>
      <c r="E136" s="9" t="s">
        <v>1048</v>
      </c>
      <c r="F136" s="9" t="s">
        <v>1158</v>
      </c>
      <c r="G136" s="4"/>
      <c r="H136" s="9" t="s">
        <v>1285</v>
      </c>
      <c r="I136" s="4"/>
      <c r="K136" s="4" t="str">
        <f t="shared" ref="K136:K199" si="23">+D136</f>
        <v>TN</v>
      </c>
      <c r="L136" s="4" t="str">
        <f t="shared" ref="L136:L199" si="24">+E136</f>
        <v>CUMBERLAND</v>
      </c>
      <c r="M136" s="4" t="str">
        <f t="shared" ref="M136:M199" si="25">+F136</f>
        <v>Crossville</v>
      </c>
      <c r="N136" s="4"/>
      <c r="O136" s="4" t="str">
        <f t="shared" ref="O136:O199" si="26">+H136</f>
        <v>38571</v>
      </c>
      <c r="P136" s="4"/>
      <c r="U136" s="30">
        <v>41722</v>
      </c>
      <c r="V136" s="5"/>
      <c r="W136" s="4"/>
      <c r="Y136" s="30" t="s">
        <v>487</v>
      </c>
      <c r="Z136" s="30" t="s">
        <v>497</v>
      </c>
      <c r="AA136" s="23"/>
      <c r="AB136" s="23"/>
      <c r="AC136" s="9" t="s">
        <v>670</v>
      </c>
      <c r="AD136" s="9" t="s">
        <v>839</v>
      </c>
      <c r="AE136" s="4"/>
      <c r="AH136" s="9">
        <v>1</v>
      </c>
      <c r="AI136" s="38">
        <v>0</v>
      </c>
      <c r="AJ136" s="11"/>
      <c r="AM136" s="30" t="s">
        <v>12</v>
      </c>
      <c r="AN136" s="38">
        <f t="shared" ref="AN136:AN199" si="27">AI136</f>
        <v>0</v>
      </c>
      <c r="AO136" s="8"/>
      <c r="AP136" s="13">
        <f t="shared" ref="AP136:AP199" si="28">IF($AN136="","",IF(AQ136=0,0,AR136/AQ136))</f>
        <v>0</v>
      </c>
      <c r="AQ136" s="38">
        <f t="shared" ref="AQ136:AQ199" si="29">$AN136</f>
        <v>0</v>
      </c>
      <c r="AR136" s="38">
        <v>0</v>
      </c>
      <c r="AS136" s="13">
        <f t="shared" ref="AS136:AS199" si="30">IF($AN136="","",IF(AT136=0,0,AU136/AT136))</f>
        <v>0</v>
      </c>
      <c r="AT136" s="38">
        <f t="shared" ref="AT136:AT199" si="31">$AN136</f>
        <v>0</v>
      </c>
      <c r="AU136" s="38">
        <v>0</v>
      </c>
      <c r="AV136" s="13">
        <f t="shared" ref="AV136:AV199" si="32">IF($AN136="","",IF(AW136=0,0,AX136/AW136))</f>
        <v>0</v>
      </c>
      <c r="AW136" s="38">
        <f t="shared" ref="AW136:AW199" si="33">$AN136</f>
        <v>0</v>
      </c>
      <c r="AX136" s="38">
        <v>0</v>
      </c>
      <c r="AY136" s="13"/>
      <c r="AZ136" s="10"/>
      <c r="BA136" s="8"/>
      <c r="BB136" s="11"/>
      <c r="BN136" s="38">
        <v>0</v>
      </c>
      <c r="BO136" s="54" t="s">
        <v>1357</v>
      </c>
      <c r="BP136" s="54">
        <f>Sales!AR136</f>
        <v>0</v>
      </c>
    </row>
    <row r="137" spans="1:68">
      <c r="A137" s="4" t="s">
        <v>140</v>
      </c>
      <c r="B137" s="50">
        <v>15229</v>
      </c>
      <c r="C137" s="9" t="s">
        <v>954</v>
      </c>
      <c r="D137" s="9" t="s">
        <v>956</v>
      </c>
      <c r="E137" s="9" t="s">
        <v>994</v>
      </c>
      <c r="F137" s="9" t="s">
        <v>956</v>
      </c>
      <c r="G137" s="4"/>
      <c r="H137" s="9" t="s">
        <v>956</v>
      </c>
      <c r="I137" s="4"/>
      <c r="K137" s="4" t="str">
        <f t="shared" si="23"/>
        <v>0</v>
      </c>
      <c r="L137" s="4" t="str">
        <f t="shared" si="24"/>
        <v>DENTON</v>
      </c>
      <c r="M137" s="4" t="str">
        <f t="shared" si="25"/>
        <v>0</v>
      </c>
      <c r="N137" s="4"/>
      <c r="O137" s="4" t="str">
        <f t="shared" si="26"/>
        <v>0</v>
      </c>
      <c r="P137" s="4"/>
      <c r="U137" s="30">
        <v>41726</v>
      </c>
      <c r="V137" s="5"/>
      <c r="W137" s="4"/>
      <c r="Y137" s="30" t="s">
        <v>487</v>
      </c>
      <c r="Z137" s="30" t="s">
        <v>493</v>
      </c>
      <c r="AA137" s="23"/>
      <c r="AB137" s="23"/>
      <c r="AC137" s="9" t="s">
        <v>666</v>
      </c>
      <c r="AD137" s="9" t="s">
        <v>835</v>
      </c>
      <c r="AE137" s="4"/>
      <c r="AH137" s="9">
        <v>1</v>
      </c>
      <c r="AI137" s="38">
        <v>0</v>
      </c>
      <c r="AJ137" s="11"/>
      <c r="AM137" s="30" t="s">
        <v>12</v>
      </c>
      <c r="AN137" s="38">
        <f t="shared" si="27"/>
        <v>0</v>
      </c>
      <c r="AO137" s="8"/>
      <c r="AP137" s="13">
        <f t="shared" si="28"/>
        <v>0</v>
      </c>
      <c r="AQ137" s="38">
        <f t="shared" si="29"/>
        <v>0</v>
      </c>
      <c r="AR137" s="38">
        <v>0</v>
      </c>
      <c r="AS137" s="13">
        <f t="shared" si="30"/>
        <v>0</v>
      </c>
      <c r="AT137" s="38">
        <f t="shared" si="31"/>
        <v>0</v>
      </c>
      <c r="AU137" s="38">
        <v>0</v>
      </c>
      <c r="AV137" s="13">
        <f t="shared" si="32"/>
        <v>0</v>
      </c>
      <c r="AW137" s="38">
        <f t="shared" si="33"/>
        <v>0</v>
      </c>
      <c r="AX137" s="38">
        <v>0</v>
      </c>
      <c r="AY137" s="13"/>
      <c r="AZ137" s="10"/>
      <c r="BA137" s="8"/>
      <c r="BB137" s="11"/>
      <c r="BN137" s="38">
        <v>0</v>
      </c>
      <c r="BO137" s="54" t="s">
        <v>1356</v>
      </c>
      <c r="BP137" s="54">
        <f>Sales!AR137</f>
        <v>0</v>
      </c>
    </row>
    <row r="138" spans="1:68">
      <c r="A138" s="4" t="s">
        <v>140</v>
      </c>
      <c r="B138" s="50">
        <v>15250</v>
      </c>
      <c r="C138" s="9" t="s">
        <v>954</v>
      </c>
      <c r="D138" s="9" t="s">
        <v>956</v>
      </c>
      <c r="E138" s="9" t="s">
        <v>996</v>
      </c>
      <c r="F138" s="9" t="s">
        <v>956</v>
      </c>
      <c r="G138" s="4"/>
      <c r="H138" s="9" t="s">
        <v>956</v>
      </c>
      <c r="I138" s="4"/>
      <c r="K138" s="4" t="str">
        <f t="shared" si="23"/>
        <v>0</v>
      </c>
      <c r="L138" s="4" t="str">
        <f t="shared" si="24"/>
        <v>MECKLENBURG</v>
      </c>
      <c r="M138" s="4" t="str">
        <f t="shared" si="25"/>
        <v>0</v>
      </c>
      <c r="N138" s="4"/>
      <c r="O138" s="4" t="str">
        <f t="shared" si="26"/>
        <v>0</v>
      </c>
      <c r="P138" s="4"/>
      <c r="U138" s="30">
        <v>41704</v>
      </c>
      <c r="V138" s="5"/>
      <c r="W138" s="4"/>
      <c r="Y138" s="30" t="s">
        <v>487</v>
      </c>
      <c r="Z138" s="30" t="s">
        <v>497</v>
      </c>
      <c r="AA138" s="23"/>
      <c r="AB138" s="23"/>
      <c r="AC138" s="9" t="s">
        <v>670</v>
      </c>
      <c r="AD138" s="9" t="s">
        <v>839</v>
      </c>
      <c r="AE138" s="4"/>
      <c r="AH138" s="9">
        <v>1</v>
      </c>
      <c r="AI138" s="38">
        <v>0</v>
      </c>
      <c r="AJ138" s="11"/>
      <c r="AM138" s="30" t="s">
        <v>12</v>
      </c>
      <c r="AN138" s="38">
        <f t="shared" si="27"/>
        <v>0</v>
      </c>
      <c r="AO138" s="8"/>
      <c r="AP138" s="13">
        <f t="shared" si="28"/>
        <v>0</v>
      </c>
      <c r="AQ138" s="38">
        <f t="shared" si="29"/>
        <v>0</v>
      </c>
      <c r="AR138" s="38">
        <v>0</v>
      </c>
      <c r="AS138" s="13">
        <f t="shared" si="30"/>
        <v>0</v>
      </c>
      <c r="AT138" s="38">
        <f t="shared" si="31"/>
        <v>0</v>
      </c>
      <c r="AU138" s="38">
        <v>0</v>
      </c>
      <c r="AV138" s="13">
        <f t="shared" si="32"/>
        <v>0</v>
      </c>
      <c r="AW138" s="38">
        <f t="shared" si="33"/>
        <v>0</v>
      </c>
      <c r="AX138" s="38">
        <v>0</v>
      </c>
      <c r="AY138" s="13"/>
      <c r="AZ138" s="10"/>
      <c r="BA138" s="8"/>
      <c r="BB138" s="11"/>
      <c r="BN138" s="38">
        <v>0</v>
      </c>
      <c r="BO138" s="54" t="s">
        <v>1356</v>
      </c>
      <c r="BP138" s="54">
        <f>Sales!AR138</f>
        <v>0</v>
      </c>
    </row>
    <row r="139" spans="1:68">
      <c r="A139" s="4" t="s">
        <v>140</v>
      </c>
      <c r="B139" s="50">
        <v>15266</v>
      </c>
      <c r="C139" s="9" t="s">
        <v>954</v>
      </c>
      <c r="D139" s="9" t="s">
        <v>956</v>
      </c>
      <c r="E139" s="9" t="s">
        <v>994</v>
      </c>
      <c r="F139" s="9" t="s">
        <v>956</v>
      </c>
      <c r="G139" s="4"/>
      <c r="H139" s="9" t="s">
        <v>956</v>
      </c>
      <c r="I139" s="4"/>
      <c r="K139" s="4" t="str">
        <f t="shared" si="23"/>
        <v>0</v>
      </c>
      <c r="L139" s="4" t="str">
        <f t="shared" si="24"/>
        <v>DENTON</v>
      </c>
      <c r="M139" s="4" t="str">
        <f t="shared" si="25"/>
        <v>0</v>
      </c>
      <c r="N139" s="4"/>
      <c r="O139" s="4" t="str">
        <f t="shared" si="26"/>
        <v>0</v>
      </c>
      <c r="P139" s="4"/>
      <c r="U139" s="30">
        <v>41709</v>
      </c>
      <c r="V139" s="5"/>
      <c r="W139" s="4"/>
      <c r="Y139" s="30" t="s">
        <v>487</v>
      </c>
      <c r="Z139" s="30" t="s">
        <v>571</v>
      </c>
      <c r="AA139" s="23"/>
      <c r="AB139" s="23"/>
      <c r="AC139" s="9" t="s">
        <v>661</v>
      </c>
      <c r="AD139" s="9" t="s">
        <v>885</v>
      </c>
      <c r="AE139" s="4"/>
      <c r="AH139" s="9">
        <v>1</v>
      </c>
      <c r="AI139" s="38">
        <v>0</v>
      </c>
      <c r="AJ139" s="11"/>
      <c r="AM139" s="30" t="s">
        <v>12</v>
      </c>
      <c r="AN139" s="38">
        <f t="shared" si="27"/>
        <v>0</v>
      </c>
      <c r="AO139" s="8"/>
      <c r="AP139" s="13">
        <f t="shared" si="28"/>
        <v>0</v>
      </c>
      <c r="AQ139" s="38">
        <f t="shared" si="29"/>
        <v>0</v>
      </c>
      <c r="AR139" s="38">
        <v>0</v>
      </c>
      <c r="AS139" s="13">
        <f t="shared" si="30"/>
        <v>0</v>
      </c>
      <c r="AT139" s="38">
        <f t="shared" si="31"/>
        <v>0</v>
      </c>
      <c r="AU139" s="38">
        <v>0</v>
      </c>
      <c r="AV139" s="13">
        <f t="shared" si="32"/>
        <v>0</v>
      </c>
      <c r="AW139" s="38">
        <f t="shared" si="33"/>
        <v>0</v>
      </c>
      <c r="AX139" s="38">
        <v>0</v>
      </c>
      <c r="AY139" s="13"/>
      <c r="AZ139" s="10"/>
      <c r="BA139" s="8"/>
      <c r="BB139" s="11"/>
      <c r="BN139" s="38">
        <v>0</v>
      </c>
      <c r="BO139" s="54" t="s">
        <v>1356</v>
      </c>
      <c r="BP139" s="54">
        <f>Sales!AR139</f>
        <v>0</v>
      </c>
    </row>
    <row r="140" spans="1:68">
      <c r="A140" s="4" t="s">
        <v>140</v>
      </c>
      <c r="B140" s="50">
        <v>15279</v>
      </c>
      <c r="C140" s="9" t="s">
        <v>954</v>
      </c>
      <c r="D140" s="9" t="s">
        <v>133</v>
      </c>
      <c r="E140" s="9" t="s">
        <v>1049</v>
      </c>
      <c r="F140" s="9" t="s">
        <v>1159</v>
      </c>
      <c r="G140" s="4"/>
      <c r="H140" s="9" t="s">
        <v>1286</v>
      </c>
      <c r="I140" s="4"/>
      <c r="K140" s="4" t="str">
        <f t="shared" si="23"/>
        <v>AR</v>
      </c>
      <c r="L140" s="4" t="str">
        <f t="shared" si="24"/>
        <v>WASHINGTON</v>
      </c>
      <c r="M140" s="4" t="str">
        <f t="shared" si="25"/>
        <v>FAYETTEVILLE</v>
      </c>
      <c r="N140" s="4"/>
      <c r="O140" s="4" t="str">
        <f t="shared" si="26"/>
        <v>72703</v>
      </c>
      <c r="P140" s="4"/>
      <c r="U140" s="30">
        <v>41715</v>
      </c>
      <c r="V140" s="5"/>
      <c r="W140" s="4"/>
      <c r="Y140" s="30" t="s">
        <v>487</v>
      </c>
      <c r="Z140" s="30" t="s">
        <v>572</v>
      </c>
      <c r="AA140" s="23"/>
      <c r="AB140" s="23"/>
      <c r="AC140" s="9" t="s">
        <v>744</v>
      </c>
      <c r="AD140" s="9" t="s">
        <v>901</v>
      </c>
      <c r="AE140" s="4"/>
      <c r="AH140" s="9">
        <v>1</v>
      </c>
      <c r="AI140" s="38">
        <v>7.71</v>
      </c>
      <c r="AJ140" s="11"/>
      <c r="AM140" s="30" t="s">
        <v>12</v>
      </c>
      <c r="AN140" s="38">
        <f t="shared" si="27"/>
        <v>7.71</v>
      </c>
      <c r="AO140" s="8"/>
      <c r="AP140" s="13">
        <f t="shared" si="28"/>
        <v>0</v>
      </c>
      <c r="AQ140" s="38">
        <f t="shared" si="29"/>
        <v>7.71</v>
      </c>
      <c r="AR140" s="38">
        <v>0</v>
      </c>
      <c r="AS140" s="13">
        <f t="shared" si="30"/>
        <v>0</v>
      </c>
      <c r="AT140" s="38">
        <f t="shared" si="31"/>
        <v>7.71</v>
      </c>
      <c r="AU140" s="38">
        <v>0</v>
      </c>
      <c r="AV140" s="13">
        <f t="shared" si="32"/>
        <v>0</v>
      </c>
      <c r="AW140" s="38">
        <f t="shared" si="33"/>
        <v>7.71</v>
      </c>
      <c r="AX140" s="38">
        <v>0</v>
      </c>
      <c r="AY140" s="13"/>
      <c r="AZ140" s="10"/>
      <c r="BA140" s="8"/>
      <c r="BB140" s="11"/>
      <c r="BN140" s="38">
        <v>0</v>
      </c>
      <c r="BO140" s="54" t="s">
        <v>1357</v>
      </c>
      <c r="BP140" s="54">
        <f>Sales!AR140</f>
        <v>7.99</v>
      </c>
    </row>
    <row r="141" spans="1:68">
      <c r="A141" s="4" t="s">
        <v>140</v>
      </c>
      <c r="B141" s="50">
        <v>15286</v>
      </c>
      <c r="C141" s="9" t="s">
        <v>954</v>
      </c>
      <c r="D141" s="9" t="s">
        <v>956</v>
      </c>
      <c r="E141" s="9" t="s">
        <v>996</v>
      </c>
      <c r="F141" s="9" t="s">
        <v>956</v>
      </c>
      <c r="G141" s="4"/>
      <c r="H141" s="9" t="s">
        <v>956</v>
      </c>
      <c r="I141" s="4"/>
      <c r="K141" s="4" t="str">
        <f t="shared" si="23"/>
        <v>0</v>
      </c>
      <c r="L141" s="4" t="str">
        <f t="shared" si="24"/>
        <v>MECKLENBURG</v>
      </c>
      <c r="M141" s="4" t="str">
        <f t="shared" si="25"/>
        <v>0</v>
      </c>
      <c r="N141" s="4"/>
      <c r="O141" s="4" t="str">
        <f t="shared" si="26"/>
        <v>0</v>
      </c>
      <c r="P141" s="4"/>
      <c r="U141" s="30">
        <v>41716</v>
      </c>
      <c r="V141" s="5"/>
      <c r="W141" s="4"/>
      <c r="Y141" s="30" t="s">
        <v>487</v>
      </c>
      <c r="Z141" s="30" t="s">
        <v>560</v>
      </c>
      <c r="AA141" s="23"/>
      <c r="AB141" s="23"/>
      <c r="AC141" s="9" t="s">
        <v>733</v>
      </c>
      <c r="AD141" s="9" t="s">
        <v>894</v>
      </c>
      <c r="AE141" s="4"/>
      <c r="AH141" s="9">
        <v>1</v>
      </c>
      <c r="AI141" s="38">
        <v>0</v>
      </c>
      <c r="AJ141" s="11"/>
      <c r="AM141" s="30" t="s">
        <v>12</v>
      </c>
      <c r="AN141" s="38">
        <f t="shared" si="27"/>
        <v>0</v>
      </c>
      <c r="AO141" s="8"/>
      <c r="AP141" s="13">
        <f t="shared" si="28"/>
        <v>0</v>
      </c>
      <c r="AQ141" s="38">
        <f t="shared" si="29"/>
        <v>0</v>
      </c>
      <c r="AR141" s="38">
        <v>0</v>
      </c>
      <c r="AS141" s="13">
        <f t="shared" si="30"/>
        <v>0</v>
      </c>
      <c r="AT141" s="38">
        <f t="shared" si="31"/>
        <v>0</v>
      </c>
      <c r="AU141" s="38">
        <v>0</v>
      </c>
      <c r="AV141" s="13">
        <f t="shared" si="32"/>
        <v>0</v>
      </c>
      <c r="AW141" s="38">
        <f t="shared" si="33"/>
        <v>0</v>
      </c>
      <c r="AX141" s="38">
        <v>0</v>
      </c>
      <c r="AY141" s="13"/>
      <c r="AZ141" s="10"/>
      <c r="BA141" s="8"/>
      <c r="BB141" s="11"/>
      <c r="BN141" s="38">
        <v>0</v>
      </c>
      <c r="BO141" s="54" t="s">
        <v>1356</v>
      </c>
      <c r="BP141" s="54">
        <f>Sales!AR141</f>
        <v>0</v>
      </c>
    </row>
    <row r="142" spans="1:68">
      <c r="A142" s="4" t="s">
        <v>140</v>
      </c>
      <c r="B142" s="50">
        <v>15537</v>
      </c>
      <c r="C142" s="9" t="s">
        <v>954</v>
      </c>
      <c r="D142" s="9" t="s">
        <v>978</v>
      </c>
      <c r="E142" s="9" t="s">
        <v>1050</v>
      </c>
      <c r="F142" s="9" t="s">
        <v>1160</v>
      </c>
      <c r="G142" s="4"/>
      <c r="H142" s="9" t="s">
        <v>1287</v>
      </c>
      <c r="I142" s="4"/>
      <c r="K142" s="4" t="str">
        <f t="shared" si="23"/>
        <v>NY</v>
      </c>
      <c r="L142" s="4" t="str">
        <f t="shared" si="24"/>
        <v>CATTARAUGUS</v>
      </c>
      <c r="M142" s="4" t="str">
        <f t="shared" si="25"/>
        <v>Olean</v>
      </c>
      <c r="N142" s="4"/>
      <c r="O142" s="4" t="str">
        <f t="shared" si="26"/>
        <v>14760</v>
      </c>
      <c r="P142" s="4"/>
      <c r="U142" s="30">
        <v>41708</v>
      </c>
      <c r="V142" s="5"/>
      <c r="W142" s="4"/>
      <c r="Y142" s="30" t="s">
        <v>487</v>
      </c>
      <c r="Z142" s="30" t="s">
        <v>573</v>
      </c>
      <c r="AA142" s="23"/>
      <c r="AB142" s="23"/>
      <c r="AC142" s="9" t="s">
        <v>745</v>
      </c>
      <c r="AD142" s="9" t="s">
        <v>902</v>
      </c>
      <c r="AE142" s="4"/>
      <c r="AH142" s="9">
        <v>1</v>
      </c>
      <c r="AI142" s="38">
        <v>9.99</v>
      </c>
      <c r="AJ142" s="11"/>
      <c r="AM142" s="30" t="s">
        <v>12</v>
      </c>
      <c r="AN142" s="38">
        <f t="shared" si="27"/>
        <v>9.99</v>
      </c>
      <c r="AO142" s="8"/>
      <c r="AP142" s="13">
        <f t="shared" si="28"/>
        <v>0</v>
      </c>
      <c r="AQ142" s="38">
        <f t="shared" si="29"/>
        <v>9.99</v>
      </c>
      <c r="AR142" s="38">
        <v>0</v>
      </c>
      <c r="AS142" s="13">
        <f t="shared" si="30"/>
        <v>0</v>
      </c>
      <c r="AT142" s="38">
        <f t="shared" si="31"/>
        <v>9.99</v>
      </c>
      <c r="AU142" s="38">
        <v>0</v>
      </c>
      <c r="AV142" s="13">
        <f t="shared" si="32"/>
        <v>0</v>
      </c>
      <c r="AW142" s="38">
        <f t="shared" si="33"/>
        <v>9.99</v>
      </c>
      <c r="AX142" s="38">
        <v>0</v>
      </c>
      <c r="AY142" s="13"/>
      <c r="AZ142" s="10"/>
      <c r="BA142" s="8"/>
      <c r="BB142" s="11"/>
      <c r="BN142" s="38">
        <v>0</v>
      </c>
      <c r="BO142" s="54" t="s">
        <v>1357</v>
      </c>
      <c r="BP142" s="54">
        <f>Sales!AR142</f>
        <v>9.99</v>
      </c>
    </row>
    <row r="143" spans="1:68">
      <c r="A143" s="4" t="s">
        <v>140</v>
      </c>
      <c r="B143" s="50">
        <v>15616</v>
      </c>
      <c r="C143" s="9" t="s">
        <v>954</v>
      </c>
      <c r="D143" s="9" t="s">
        <v>978</v>
      </c>
      <c r="E143" s="9" t="s">
        <v>1051</v>
      </c>
      <c r="F143" s="9" t="s">
        <v>1161</v>
      </c>
      <c r="G143" s="4"/>
      <c r="H143" s="9" t="s">
        <v>1288</v>
      </c>
      <c r="I143" s="4"/>
      <c r="K143" s="4" t="str">
        <f t="shared" si="23"/>
        <v>NY</v>
      </c>
      <c r="L143" s="4" t="str">
        <f t="shared" si="24"/>
        <v>MADISON</v>
      </c>
      <c r="M143" s="4" t="str">
        <f t="shared" si="25"/>
        <v>Chittenango</v>
      </c>
      <c r="N143" s="4"/>
      <c r="O143" s="4" t="str">
        <f t="shared" si="26"/>
        <v>13037</v>
      </c>
      <c r="P143" s="4"/>
      <c r="U143" s="30">
        <v>41703</v>
      </c>
      <c r="V143" s="5"/>
      <c r="W143" s="4"/>
      <c r="Y143" s="30" t="s">
        <v>487</v>
      </c>
      <c r="Z143" s="30" t="s">
        <v>574</v>
      </c>
      <c r="AA143" s="23"/>
      <c r="AB143" s="23"/>
      <c r="AC143" s="9" t="s">
        <v>746</v>
      </c>
      <c r="AD143" s="9" t="s">
        <v>903</v>
      </c>
      <c r="AE143" s="4"/>
      <c r="AH143" s="9">
        <v>1</v>
      </c>
      <c r="AI143" s="38">
        <v>33.590000000000003</v>
      </c>
      <c r="AJ143" s="11"/>
      <c r="AM143" s="30" t="s">
        <v>12</v>
      </c>
      <c r="AN143" s="38">
        <f t="shared" si="27"/>
        <v>33.590000000000003</v>
      </c>
      <c r="AO143" s="8"/>
      <c r="AP143" s="13">
        <f t="shared" si="28"/>
        <v>0</v>
      </c>
      <c r="AQ143" s="38">
        <f t="shared" si="29"/>
        <v>33.590000000000003</v>
      </c>
      <c r="AR143" s="38">
        <v>0</v>
      </c>
      <c r="AS143" s="13">
        <f t="shared" si="30"/>
        <v>0</v>
      </c>
      <c r="AT143" s="38">
        <f t="shared" si="31"/>
        <v>33.590000000000003</v>
      </c>
      <c r="AU143" s="38">
        <v>0</v>
      </c>
      <c r="AV143" s="13">
        <f t="shared" si="32"/>
        <v>0</v>
      </c>
      <c r="AW143" s="38">
        <f t="shared" si="33"/>
        <v>33.590000000000003</v>
      </c>
      <c r="AX143" s="38">
        <v>0</v>
      </c>
      <c r="AY143" s="13"/>
      <c r="AZ143" s="10"/>
      <c r="BA143" s="8"/>
      <c r="BB143" s="11"/>
      <c r="BN143" s="38">
        <v>0</v>
      </c>
      <c r="BO143" s="54" t="s">
        <v>128</v>
      </c>
      <c r="BP143" s="54">
        <f>Sales!AR143</f>
        <v>34.81</v>
      </c>
    </row>
    <row r="144" spans="1:68">
      <c r="A144" s="4" t="s">
        <v>140</v>
      </c>
      <c r="B144" s="50">
        <v>15808</v>
      </c>
      <c r="C144" s="9" t="s">
        <v>954</v>
      </c>
      <c r="D144" s="9" t="s">
        <v>973</v>
      </c>
      <c r="E144" s="9" t="s">
        <v>1047</v>
      </c>
      <c r="F144" s="9" t="s">
        <v>1157</v>
      </c>
      <c r="G144" s="4"/>
      <c r="H144" s="9" t="s">
        <v>1284</v>
      </c>
      <c r="I144" s="4"/>
      <c r="K144" s="4" t="str">
        <f t="shared" si="23"/>
        <v>MS</v>
      </c>
      <c r="L144" s="4" t="str">
        <f t="shared" si="24"/>
        <v>HINDS</v>
      </c>
      <c r="M144" s="4" t="str">
        <f t="shared" si="25"/>
        <v>Raymond</v>
      </c>
      <c r="N144" s="4"/>
      <c r="O144" s="4" t="str">
        <f t="shared" si="26"/>
        <v>39154</v>
      </c>
      <c r="P144" s="4"/>
      <c r="U144" s="30">
        <v>41715</v>
      </c>
      <c r="V144" s="5"/>
      <c r="W144" s="4"/>
      <c r="Y144" s="30" t="s">
        <v>487</v>
      </c>
      <c r="Z144" s="30" t="s">
        <v>575</v>
      </c>
      <c r="AA144" s="23"/>
      <c r="AB144" s="23"/>
      <c r="AC144" s="9" t="s">
        <v>747</v>
      </c>
      <c r="AD144" s="9" t="s">
        <v>872</v>
      </c>
      <c r="AE144" s="4"/>
      <c r="AH144" s="9">
        <v>1</v>
      </c>
      <c r="AI144" s="38">
        <v>7.71</v>
      </c>
      <c r="AJ144" s="11"/>
      <c r="AM144" s="30" t="s">
        <v>12</v>
      </c>
      <c r="AN144" s="38">
        <f t="shared" si="27"/>
        <v>7.71</v>
      </c>
      <c r="AO144" s="8"/>
      <c r="AP144" s="13">
        <f t="shared" si="28"/>
        <v>6.8741893644617386E-2</v>
      </c>
      <c r="AQ144" s="38">
        <f t="shared" si="29"/>
        <v>7.71</v>
      </c>
      <c r="AR144" s="38">
        <v>0.53</v>
      </c>
      <c r="AS144" s="13">
        <f t="shared" si="30"/>
        <v>0</v>
      </c>
      <c r="AT144" s="38">
        <f t="shared" si="31"/>
        <v>7.71</v>
      </c>
      <c r="AU144" s="38">
        <v>0</v>
      </c>
      <c r="AV144" s="13">
        <f t="shared" si="32"/>
        <v>0</v>
      </c>
      <c r="AW144" s="38">
        <f t="shared" si="33"/>
        <v>7.71</v>
      </c>
      <c r="AX144" s="38">
        <v>0</v>
      </c>
      <c r="AY144" s="13"/>
      <c r="AZ144" s="10"/>
      <c r="BA144" s="8"/>
      <c r="BB144" s="11"/>
      <c r="BN144" s="38">
        <v>0.53</v>
      </c>
      <c r="BO144" s="54" t="s">
        <v>107</v>
      </c>
      <c r="BP144" s="54">
        <f>Sales!AR144</f>
        <v>7.99</v>
      </c>
    </row>
    <row r="145" spans="1:68">
      <c r="A145" s="4" t="s">
        <v>140</v>
      </c>
      <c r="B145" s="50">
        <v>15825</v>
      </c>
      <c r="C145" s="9" t="s">
        <v>954</v>
      </c>
      <c r="D145" s="9" t="s">
        <v>972</v>
      </c>
      <c r="E145" s="9" t="s">
        <v>1052</v>
      </c>
      <c r="F145" s="9" t="s">
        <v>1162</v>
      </c>
      <c r="G145" s="4"/>
      <c r="H145" s="9" t="s">
        <v>1289</v>
      </c>
      <c r="I145" s="4"/>
      <c r="K145" s="4" t="str">
        <f t="shared" si="23"/>
        <v>NC</v>
      </c>
      <c r="L145" s="4" t="str">
        <f t="shared" si="24"/>
        <v>CHEROKEE</v>
      </c>
      <c r="M145" s="4" t="str">
        <f t="shared" si="25"/>
        <v>murphy</v>
      </c>
      <c r="N145" s="4"/>
      <c r="O145" s="4" t="str">
        <f t="shared" si="26"/>
        <v>28906</v>
      </c>
      <c r="P145" s="4"/>
      <c r="U145" s="30">
        <v>41703</v>
      </c>
      <c r="V145" s="5"/>
      <c r="W145" s="4"/>
      <c r="Y145" s="30" t="s">
        <v>487</v>
      </c>
      <c r="Z145" s="30" t="s">
        <v>511</v>
      </c>
      <c r="AA145" s="23"/>
      <c r="AB145" s="23"/>
      <c r="AC145" s="9" t="s">
        <v>684</v>
      </c>
      <c r="AD145" s="9" t="s">
        <v>853</v>
      </c>
      <c r="AE145" s="4"/>
      <c r="AH145" s="9">
        <v>1</v>
      </c>
      <c r="AI145" s="38">
        <v>9.99</v>
      </c>
      <c r="AJ145" s="11"/>
      <c r="AM145" s="30" t="s">
        <v>12</v>
      </c>
      <c r="AN145" s="38">
        <f t="shared" si="27"/>
        <v>9.99</v>
      </c>
      <c r="AO145" s="8"/>
      <c r="AP145" s="13">
        <f t="shared" si="28"/>
        <v>4.7047047047047048E-2</v>
      </c>
      <c r="AQ145" s="38">
        <f t="shared" si="29"/>
        <v>9.99</v>
      </c>
      <c r="AR145" s="38">
        <v>0.47000000000000003</v>
      </c>
      <c r="AS145" s="13">
        <f t="shared" si="30"/>
        <v>2.002002002002002E-2</v>
      </c>
      <c r="AT145" s="38">
        <f t="shared" si="31"/>
        <v>9.99</v>
      </c>
      <c r="AU145" s="38">
        <v>0.2</v>
      </c>
      <c r="AV145" s="13">
        <f t="shared" si="32"/>
        <v>0</v>
      </c>
      <c r="AW145" s="38">
        <f t="shared" si="33"/>
        <v>9.99</v>
      </c>
      <c r="AX145" s="38">
        <v>0</v>
      </c>
      <c r="AY145" s="13"/>
      <c r="AZ145" s="10"/>
      <c r="BA145" s="8"/>
      <c r="BB145" s="11"/>
      <c r="BN145" s="38">
        <v>0.67</v>
      </c>
      <c r="BO145" s="54" t="s">
        <v>1357</v>
      </c>
      <c r="BP145" s="54">
        <f>Sales!AR145</f>
        <v>9.99</v>
      </c>
    </row>
    <row r="146" spans="1:68">
      <c r="A146" s="4" t="s">
        <v>140</v>
      </c>
      <c r="B146" s="50">
        <v>15848</v>
      </c>
      <c r="C146" s="9" t="s">
        <v>954</v>
      </c>
      <c r="D146" s="9" t="s">
        <v>956</v>
      </c>
      <c r="E146" s="9" t="s">
        <v>994</v>
      </c>
      <c r="F146" s="9" t="s">
        <v>956</v>
      </c>
      <c r="G146" s="4"/>
      <c r="H146" s="9" t="s">
        <v>956</v>
      </c>
      <c r="I146" s="4"/>
      <c r="K146" s="4" t="str">
        <f t="shared" si="23"/>
        <v>0</v>
      </c>
      <c r="L146" s="4" t="str">
        <f t="shared" si="24"/>
        <v>DENTON</v>
      </c>
      <c r="M146" s="4" t="str">
        <f t="shared" si="25"/>
        <v>0</v>
      </c>
      <c r="N146" s="4"/>
      <c r="O146" s="4" t="str">
        <f t="shared" si="26"/>
        <v>0</v>
      </c>
      <c r="P146" s="4"/>
      <c r="U146" s="30">
        <v>41710</v>
      </c>
      <c r="V146" s="5"/>
      <c r="W146" s="4"/>
      <c r="Y146" s="30" t="s">
        <v>487</v>
      </c>
      <c r="Z146" s="30" t="s">
        <v>497</v>
      </c>
      <c r="AA146" s="23"/>
      <c r="AB146" s="23"/>
      <c r="AC146" s="9" t="s">
        <v>670</v>
      </c>
      <c r="AD146" s="9" t="s">
        <v>839</v>
      </c>
      <c r="AE146" s="4"/>
      <c r="AH146" s="9">
        <v>1</v>
      </c>
      <c r="AI146" s="38">
        <v>0</v>
      </c>
      <c r="AJ146" s="11"/>
      <c r="AM146" s="30" t="s">
        <v>12</v>
      </c>
      <c r="AN146" s="38">
        <f t="shared" si="27"/>
        <v>0</v>
      </c>
      <c r="AO146" s="8"/>
      <c r="AP146" s="13">
        <f t="shared" si="28"/>
        <v>0</v>
      </c>
      <c r="AQ146" s="38">
        <f t="shared" si="29"/>
        <v>0</v>
      </c>
      <c r="AR146" s="38">
        <v>0</v>
      </c>
      <c r="AS146" s="13">
        <f t="shared" si="30"/>
        <v>0</v>
      </c>
      <c r="AT146" s="38">
        <f t="shared" si="31"/>
        <v>0</v>
      </c>
      <c r="AU146" s="38">
        <v>0</v>
      </c>
      <c r="AV146" s="13">
        <f t="shared" si="32"/>
        <v>0</v>
      </c>
      <c r="AW146" s="38">
        <f t="shared" si="33"/>
        <v>0</v>
      </c>
      <c r="AX146" s="38">
        <v>0</v>
      </c>
      <c r="AY146" s="13"/>
      <c r="AZ146" s="10"/>
      <c r="BA146" s="8"/>
      <c r="BB146" s="11"/>
      <c r="BN146" s="38">
        <v>0</v>
      </c>
      <c r="BO146" s="54" t="s">
        <v>1356</v>
      </c>
      <c r="BP146" s="54">
        <f>Sales!AR146</f>
        <v>0</v>
      </c>
    </row>
    <row r="147" spans="1:68">
      <c r="A147" s="4" t="s">
        <v>140</v>
      </c>
      <c r="B147" s="50">
        <v>15861</v>
      </c>
      <c r="C147" s="9" t="s">
        <v>954</v>
      </c>
      <c r="D147" s="9" t="s">
        <v>961</v>
      </c>
      <c r="E147" s="9" t="s">
        <v>1034</v>
      </c>
      <c r="F147" s="9" t="s">
        <v>1143</v>
      </c>
      <c r="G147" s="4"/>
      <c r="H147" s="9" t="s">
        <v>1270</v>
      </c>
      <c r="I147" s="4"/>
      <c r="K147" s="4" t="str">
        <f t="shared" si="23"/>
        <v>TX</v>
      </c>
      <c r="L147" s="4" t="str">
        <f t="shared" si="24"/>
        <v>HOWARD</v>
      </c>
      <c r="M147" s="4" t="str">
        <f t="shared" si="25"/>
        <v>Big Spring</v>
      </c>
      <c r="N147" s="4"/>
      <c r="O147" s="4" t="str">
        <f t="shared" si="26"/>
        <v>79720</v>
      </c>
      <c r="P147" s="4"/>
      <c r="U147" s="30">
        <v>41729</v>
      </c>
      <c r="V147" s="5"/>
      <c r="W147" s="4"/>
      <c r="Y147" s="30" t="s">
        <v>487</v>
      </c>
      <c r="Z147" s="30" t="s">
        <v>576</v>
      </c>
      <c r="AA147" s="23"/>
      <c r="AB147" s="23"/>
      <c r="AC147" s="9" t="s">
        <v>748</v>
      </c>
      <c r="AD147" s="9" t="s">
        <v>888</v>
      </c>
      <c r="AE147" s="4"/>
      <c r="AH147" s="9">
        <v>1</v>
      </c>
      <c r="AI147" s="38">
        <v>9.64</v>
      </c>
      <c r="AJ147" s="11"/>
      <c r="AM147" s="30" t="s">
        <v>12</v>
      </c>
      <c r="AN147" s="38">
        <f t="shared" si="27"/>
        <v>9.64</v>
      </c>
      <c r="AO147" s="8"/>
      <c r="AP147" s="13">
        <f t="shared" si="28"/>
        <v>6.2240663900414932E-2</v>
      </c>
      <c r="AQ147" s="38">
        <f t="shared" si="29"/>
        <v>9.64</v>
      </c>
      <c r="AR147" s="38">
        <v>0.6</v>
      </c>
      <c r="AS147" s="13">
        <f t="shared" si="30"/>
        <v>0</v>
      </c>
      <c r="AT147" s="38">
        <f t="shared" si="31"/>
        <v>9.64</v>
      </c>
      <c r="AU147" s="38">
        <v>0</v>
      </c>
      <c r="AV147" s="13">
        <f t="shared" si="32"/>
        <v>1.970954356846473E-2</v>
      </c>
      <c r="AW147" s="38">
        <f t="shared" si="33"/>
        <v>9.64</v>
      </c>
      <c r="AX147" s="38">
        <v>0.19</v>
      </c>
      <c r="AY147" s="13"/>
      <c r="AZ147" s="10"/>
      <c r="BA147" s="8"/>
      <c r="BB147" s="11"/>
      <c r="BN147" s="38">
        <v>0.79</v>
      </c>
      <c r="BO147" s="54" t="s">
        <v>1357</v>
      </c>
      <c r="BP147" s="54">
        <f>Sales!AR147</f>
        <v>9.99</v>
      </c>
    </row>
    <row r="148" spans="1:68">
      <c r="A148" s="4" t="s">
        <v>140</v>
      </c>
      <c r="B148" s="50">
        <v>15869</v>
      </c>
      <c r="C148" s="9" t="s">
        <v>954</v>
      </c>
      <c r="D148" s="9" t="s">
        <v>956</v>
      </c>
      <c r="E148" s="9" t="s">
        <v>994</v>
      </c>
      <c r="F148" s="9" t="s">
        <v>956</v>
      </c>
      <c r="G148" s="4"/>
      <c r="H148" s="9" t="s">
        <v>956</v>
      </c>
      <c r="I148" s="4"/>
      <c r="K148" s="4" t="str">
        <f t="shared" si="23"/>
        <v>0</v>
      </c>
      <c r="L148" s="4" t="str">
        <f t="shared" si="24"/>
        <v>DENTON</v>
      </c>
      <c r="M148" s="4" t="str">
        <f t="shared" si="25"/>
        <v>0</v>
      </c>
      <c r="N148" s="4"/>
      <c r="O148" s="4" t="str">
        <f t="shared" si="26"/>
        <v>0</v>
      </c>
      <c r="P148" s="4"/>
      <c r="U148" s="30">
        <v>41729</v>
      </c>
      <c r="V148" s="5"/>
      <c r="W148" s="4"/>
      <c r="Y148" s="30" t="s">
        <v>487</v>
      </c>
      <c r="Z148" s="30" t="s">
        <v>541</v>
      </c>
      <c r="AA148" s="23"/>
      <c r="AB148" s="23"/>
      <c r="AC148" s="9" t="s">
        <v>714</v>
      </c>
      <c r="AD148" s="9" t="s">
        <v>879</v>
      </c>
      <c r="AE148" s="4"/>
      <c r="AH148" s="9">
        <v>1</v>
      </c>
      <c r="AI148" s="38">
        <v>0</v>
      </c>
      <c r="AJ148" s="11"/>
      <c r="AM148" s="30" t="s">
        <v>12</v>
      </c>
      <c r="AN148" s="38">
        <f t="shared" si="27"/>
        <v>0</v>
      </c>
      <c r="AO148" s="8"/>
      <c r="AP148" s="13">
        <f t="shared" si="28"/>
        <v>0</v>
      </c>
      <c r="AQ148" s="38">
        <f t="shared" si="29"/>
        <v>0</v>
      </c>
      <c r="AR148" s="38">
        <v>0</v>
      </c>
      <c r="AS148" s="13">
        <f t="shared" si="30"/>
        <v>0</v>
      </c>
      <c r="AT148" s="38">
        <f t="shared" si="31"/>
        <v>0</v>
      </c>
      <c r="AU148" s="38">
        <v>0</v>
      </c>
      <c r="AV148" s="13">
        <f t="shared" si="32"/>
        <v>0</v>
      </c>
      <c r="AW148" s="38">
        <f t="shared" si="33"/>
        <v>0</v>
      </c>
      <c r="AX148" s="38">
        <v>0</v>
      </c>
      <c r="AY148" s="13"/>
      <c r="AZ148" s="10"/>
      <c r="BA148" s="8"/>
      <c r="BB148" s="11"/>
      <c r="BN148" s="38">
        <v>0</v>
      </c>
      <c r="BO148" s="54" t="s">
        <v>1356</v>
      </c>
      <c r="BP148" s="54">
        <f>Sales!AR148</f>
        <v>0</v>
      </c>
    </row>
    <row r="149" spans="1:68">
      <c r="A149" s="4" t="s">
        <v>140</v>
      </c>
      <c r="B149" s="50">
        <v>16124</v>
      </c>
      <c r="C149" s="9" t="s">
        <v>954</v>
      </c>
      <c r="D149" s="9" t="s">
        <v>967</v>
      </c>
      <c r="E149" s="9" t="s">
        <v>1007</v>
      </c>
      <c r="F149" s="9" t="s">
        <v>1146</v>
      </c>
      <c r="G149" s="4"/>
      <c r="H149" s="9" t="s">
        <v>1273</v>
      </c>
      <c r="I149" s="4"/>
      <c r="K149" s="4" t="str">
        <f t="shared" si="23"/>
        <v>LA</v>
      </c>
      <c r="L149" s="4" t="str">
        <f t="shared" si="24"/>
        <v>LIVINGSTON</v>
      </c>
      <c r="M149" s="4" t="str">
        <f t="shared" si="25"/>
        <v>Springfield</v>
      </c>
      <c r="N149" s="4"/>
      <c r="O149" s="4" t="str">
        <f t="shared" si="26"/>
        <v>70462</v>
      </c>
      <c r="P149" s="4"/>
      <c r="U149" s="30">
        <v>41716</v>
      </c>
      <c r="V149" s="5"/>
      <c r="W149" s="4"/>
      <c r="Y149" s="30" t="s">
        <v>487</v>
      </c>
      <c r="Z149" s="30" t="s">
        <v>563</v>
      </c>
      <c r="AA149" s="23"/>
      <c r="AB149" s="23"/>
      <c r="AC149" s="9" t="s">
        <v>736</v>
      </c>
      <c r="AD149" s="9" t="s">
        <v>858</v>
      </c>
      <c r="AE149" s="4"/>
      <c r="AH149" s="9">
        <v>1</v>
      </c>
      <c r="AI149" s="38">
        <v>9.64</v>
      </c>
      <c r="AJ149" s="11"/>
      <c r="AM149" s="30" t="s">
        <v>12</v>
      </c>
      <c r="AN149" s="38">
        <f t="shared" si="27"/>
        <v>9.64</v>
      </c>
      <c r="AO149" s="8"/>
      <c r="AP149" s="13">
        <f t="shared" si="28"/>
        <v>0</v>
      </c>
      <c r="AQ149" s="38">
        <f t="shared" si="29"/>
        <v>9.64</v>
      </c>
      <c r="AR149" s="38">
        <v>0</v>
      </c>
      <c r="AS149" s="13">
        <f t="shared" si="30"/>
        <v>0</v>
      </c>
      <c r="AT149" s="38">
        <f t="shared" si="31"/>
        <v>9.64</v>
      </c>
      <c r="AU149" s="38">
        <v>0</v>
      </c>
      <c r="AV149" s="13">
        <f t="shared" si="32"/>
        <v>0</v>
      </c>
      <c r="AW149" s="38">
        <f t="shared" si="33"/>
        <v>9.64</v>
      </c>
      <c r="AX149" s="38">
        <v>0</v>
      </c>
      <c r="AY149" s="13"/>
      <c r="AZ149" s="10"/>
      <c r="BA149" s="8"/>
      <c r="BB149" s="11"/>
      <c r="BN149" s="38">
        <v>0</v>
      </c>
      <c r="BO149" s="54" t="s">
        <v>1357</v>
      </c>
      <c r="BP149" s="54">
        <f>Sales!AR149</f>
        <v>9.99</v>
      </c>
    </row>
    <row r="150" spans="1:68">
      <c r="A150" s="4" t="s">
        <v>140</v>
      </c>
      <c r="B150" s="50">
        <v>16139</v>
      </c>
      <c r="C150" s="9" t="s">
        <v>954</v>
      </c>
      <c r="D150" s="9" t="s">
        <v>974</v>
      </c>
      <c r="E150" s="9" t="s">
        <v>1053</v>
      </c>
      <c r="F150" s="9" t="s">
        <v>1163</v>
      </c>
      <c r="G150" s="4"/>
      <c r="H150" s="9" t="s">
        <v>1290</v>
      </c>
      <c r="I150" s="4"/>
      <c r="K150" s="4" t="str">
        <f t="shared" si="23"/>
        <v>IA</v>
      </c>
      <c r="L150" s="4" t="str">
        <f t="shared" si="24"/>
        <v>SCOTT</v>
      </c>
      <c r="M150" s="4" t="str">
        <f t="shared" si="25"/>
        <v>Davenport</v>
      </c>
      <c r="N150" s="4"/>
      <c r="O150" s="4" t="str">
        <f t="shared" si="26"/>
        <v>52804</v>
      </c>
      <c r="P150" s="4"/>
      <c r="U150" s="30">
        <v>41722</v>
      </c>
      <c r="V150" s="5"/>
      <c r="W150" s="4"/>
      <c r="Y150" s="30" t="s">
        <v>487</v>
      </c>
      <c r="Z150" s="30" t="s">
        <v>577</v>
      </c>
      <c r="AA150" s="23"/>
      <c r="AB150" s="23"/>
      <c r="AC150" s="9" t="s">
        <v>749</v>
      </c>
      <c r="AD150" s="9" t="s">
        <v>904</v>
      </c>
      <c r="AE150" s="4"/>
      <c r="AH150" s="9">
        <v>1</v>
      </c>
      <c r="AI150" s="38">
        <v>8.67</v>
      </c>
      <c r="AJ150" s="11"/>
      <c r="AM150" s="30" t="s">
        <v>12</v>
      </c>
      <c r="AN150" s="38">
        <f t="shared" si="27"/>
        <v>8.67</v>
      </c>
      <c r="AO150" s="8"/>
      <c r="AP150" s="13">
        <f t="shared" si="28"/>
        <v>0</v>
      </c>
      <c r="AQ150" s="38">
        <f t="shared" si="29"/>
        <v>8.67</v>
      </c>
      <c r="AR150" s="38">
        <v>0</v>
      </c>
      <c r="AS150" s="13">
        <f t="shared" si="30"/>
        <v>0</v>
      </c>
      <c r="AT150" s="38">
        <f t="shared" si="31"/>
        <v>8.67</v>
      </c>
      <c r="AU150" s="38">
        <v>0</v>
      </c>
      <c r="AV150" s="13">
        <f t="shared" si="32"/>
        <v>0</v>
      </c>
      <c r="AW150" s="38">
        <f t="shared" si="33"/>
        <v>8.67</v>
      </c>
      <c r="AX150" s="38">
        <v>0</v>
      </c>
      <c r="AY150" s="13"/>
      <c r="AZ150" s="10"/>
      <c r="BA150" s="8"/>
      <c r="BB150" s="11"/>
      <c r="BN150" s="38">
        <v>0</v>
      </c>
      <c r="BO150" s="54" t="s">
        <v>1357</v>
      </c>
      <c r="BP150" s="54">
        <f>Sales!AR150</f>
        <v>8.99</v>
      </c>
    </row>
    <row r="151" spans="1:68">
      <c r="A151" s="4" t="s">
        <v>140</v>
      </c>
      <c r="B151" s="50">
        <v>16384</v>
      </c>
      <c r="C151" s="9" t="s">
        <v>954</v>
      </c>
      <c r="D151" s="9" t="s">
        <v>956</v>
      </c>
      <c r="E151" s="9" t="s">
        <v>996</v>
      </c>
      <c r="F151" s="9" t="s">
        <v>956</v>
      </c>
      <c r="G151" s="4"/>
      <c r="H151" s="9" t="s">
        <v>956</v>
      </c>
      <c r="I151" s="4"/>
      <c r="K151" s="4" t="str">
        <f t="shared" si="23"/>
        <v>0</v>
      </c>
      <c r="L151" s="4" t="str">
        <f t="shared" si="24"/>
        <v>MECKLENBURG</v>
      </c>
      <c r="M151" s="4" t="str">
        <f t="shared" si="25"/>
        <v>0</v>
      </c>
      <c r="N151" s="4"/>
      <c r="O151" s="4" t="str">
        <f t="shared" si="26"/>
        <v>0</v>
      </c>
      <c r="P151" s="4"/>
      <c r="U151" s="30">
        <v>41705</v>
      </c>
      <c r="V151" s="5"/>
      <c r="W151" s="4"/>
      <c r="Y151" s="30" t="s">
        <v>487</v>
      </c>
      <c r="Z151" s="30" t="s">
        <v>490</v>
      </c>
      <c r="AA151" s="23"/>
      <c r="AB151" s="23"/>
      <c r="AC151" s="9" t="s">
        <v>663</v>
      </c>
      <c r="AD151" s="9" t="s">
        <v>832</v>
      </c>
      <c r="AE151" s="4"/>
      <c r="AH151" s="9">
        <v>1</v>
      </c>
      <c r="AI151" s="38">
        <v>0</v>
      </c>
      <c r="AJ151" s="11"/>
      <c r="AM151" s="30" t="s">
        <v>12</v>
      </c>
      <c r="AN151" s="38">
        <f t="shared" si="27"/>
        <v>0</v>
      </c>
      <c r="AO151" s="8"/>
      <c r="AP151" s="13">
        <f t="shared" si="28"/>
        <v>0</v>
      </c>
      <c r="AQ151" s="38">
        <f t="shared" si="29"/>
        <v>0</v>
      </c>
      <c r="AR151" s="38">
        <v>0</v>
      </c>
      <c r="AS151" s="13">
        <f t="shared" si="30"/>
        <v>0</v>
      </c>
      <c r="AT151" s="38">
        <f t="shared" si="31"/>
        <v>0</v>
      </c>
      <c r="AU151" s="38">
        <v>0</v>
      </c>
      <c r="AV151" s="13">
        <f t="shared" si="32"/>
        <v>0</v>
      </c>
      <c r="AW151" s="38">
        <f t="shared" si="33"/>
        <v>0</v>
      </c>
      <c r="AX151" s="38">
        <v>0</v>
      </c>
      <c r="AY151" s="13"/>
      <c r="AZ151" s="10"/>
      <c r="BA151" s="8"/>
      <c r="BB151" s="11"/>
      <c r="BN151" s="38">
        <v>0</v>
      </c>
      <c r="BO151" s="54" t="s">
        <v>1356</v>
      </c>
      <c r="BP151" s="54">
        <f>Sales!AR151</f>
        <v>0</v>
      </c>
    </row>
    <row r="152" spans="1:68">
      <c r="A152" s="4" t="s">
        <v>140</v>
      </c>
      <c r="B152" s="50">
        <v>16387</v>
      </c>
      <c r="C152" s="9" t="s">
        <v>954</v>
      </c>
      <c r="D152" s="9" t="s">
        <v>961</v>
      </c>
      <c r="E152" s="9" t="s">
        <v>1054</v>
      </c>
      <c r="F152" s="9" t="s">
        <v>1164</v>
      </c>
      <c r="G152" s="4"/>
      <c r="H152" s="9" t="s">
        <v>1291</v>
      </c>
      <c r="I152" s="4"/>
      <c r="K152" s="4" t="str">
        <f t="shared" si="23"/>
        <v>TX</v>
      </c>
      <c r="L152" s="4" t="str">
        <f t="shared" si="24"/>
        <v>HARRIS</v>
      </c>
      <c r="M152" s="4" t="str">
        <f t="shared" si="25"/>
        <v>Houston</v>
      </c>
      <c r="N152" s="4"/>
      <c r="O152" s="4" t="str">
        <f t="shared" si="26"/>
        <v>77095</v>
      </c>
      <c r="P152" s="4"/>
      <c r="U152" s="30">
        <v>41708</v>
      </c>
      <c r="V152" s="5"/>
      <c r="W152" s="4"/>
      <c r="Y152" s="30" t="s">
        <v>487</v>
      </c>
      <c r="Z152" s="30" t="s">
        <v>562</v>
      </c>
      <c r="AA152" s="23"/>
      <c r="AB152" s="23"/>
      <c r="AC152" s="9" t="s">
        <v>735</v>
      </c>
      <c r="AD152" s="9" t="s">
        <v>895</v>
      </c>
      <c r="AE152" s="4"/>
      <c r="AH152" s="9">
        <v>1</v>
      </c>
      <c r="AI152" s="38">
        <v>14.99</v>
      </c>
      <c r="AJ152" s="11"/>
      <c r="AM152" s="30" t="s">
        <v>12</v>
      </c>
      <c r="AN152" s="38">
        <f t="shared" si="27"/>
        <v>14.99</v>
      </c>
      <c r="AO152" s="8"/>
      <c r="AP152" s="13">
        <f t="shared" si="28"/>
        <v>6.2708472314876584E-2</v>
      </c>
      <c r="AQ152" s="38">
        <f t="shared" si="29"/>
        <v>14.99</v>
      </c>
      <c r="AR152" s="38">
        <v>0.94000000000000006</v>
      </c>
      <c r="AS152" s="13">
        <f t="shared" si="30"/>
        <v>0</v>
      </c>
      <c r="AT152" s="38">
        <f t="shared" si="31"/>
        <v>14.99</v>
      </c>
      <c r="AU152" s="38">
        <v>0</v>
      </c>
      <c r="AV152" s="13">
        <f t="shared" si="32"/>
        <v>1.9346230820547029E-2</v>
      </c>
      <c r="AW152" s="38">
        <f t="shared" si="33"/>
        <v>14.99</v>
      </c>
      <c r="AX152" s="38">
        <v>0.28999999999999998</v>
      </c>
      <c r="AY152" s="13"/>
      <c r="AZ152" s="10"/>
      <c r="BA152" s="8"/>
      <c r="BB152" s="11"/>
      <c r="BN152" s="38">
        <v>1.23</v>
      </c>
      <c r="BO152" s="54" t="s">
        <v>1357</v>
      </c>
      <c r="BP152" s="54">
        <f>Sales!AR152</f>
        <v>14.99</v>
      </c>
    </row>
    <row r="153" spans="1:68">
      <c r="A153" s="4" t="s">
        <v>140</v>
      </c>
      <c r="B153" s="50">
        <v>16401</v>
      </c>
      <c r="C153" s="9" t="s">
        <v>954</v>
      </c>
      <c r="D153" s="9" t="s">
        <v>956</v>
      </c>
      <c r="E153" s="9" t="s">
        <v>994</v>
      </c>
      <c r="F153" s="9" t="s">
        <v>956</v>
      </c>
      <c r="G153" s="4"/>
      <c r="H153" s="9" t="s">
        <v>956</v>
      </c>
      <c r="I153" s="4"/>
      <c r="K153" s="4" t="str">
        <f t="shared" si="23"/>
        <v>0</v>
      </c>
      <c r="L153" s="4" t="str">
        <f t="shared" si="24"/>
        <v>DENTON</v>
      </c>
      <c r="M153" s="4" t="str">
        <f t="shared" si="25"/>
        <v>0</v>
      </c>
      <c r="N153" s="4"/>
      <c r="O153" s="4" t="str">
        <f t="shared" si="26"/>
        <v>0</v>
      </c>
      <c r="P153" s="4"/>
      <c r="U153" s="30">
        <v>41710</v>
      </c>
      <c r="V153" s="5"/>
      <c r="W153" s="4"/>
      <c r="Y153" s="30" t="s">
        <v>487</v>
      </c>
      <c r="Z153" s="30" t="s">
        <v>498</v>
      </c>
      <c r="AA153" s="23"/>
      <c r="AB153" s="23"/>
      <c r="AC153" s="9" t="s">
        <v>671</v>
      </c>
      <c r="AD153" s="9" t="s">
        <v>840</v>
      </c>
      <c r="AE153" s="4"/>
      <c r="AH153" s="9">
        <v>1</v>
      </c>
      <c r="AI153" s="38">
        <v>0</v>
      </c>
      <c r="AJ153" s="11"/>
      <c r="AM153" s="30" t="s">
        <v>12</v>
      </c>
      <c r="AN153" s="38">
        <f t="shared" si="27"/>
        <v>0</v>
      </c>
      <c r="AO153" s="8"/>
      <c r="AP153" s="13">
        <f t="shared" si="28"/>
        <v>0</v>
      </c>
      <c r="AQ153" s="38">
        <f t="shared" si="29"/>
        <v>0</v>
      </c>
      <c r="AR153" s="38">
        <v>0</v>
      </c>
      <c r="AS153" s="13">
        <f t="shared" si="30"/>
        <v>0</v>
      </c>
      <c r="AT153" s="38">
        <f t="shared" si="31"/>
        <v>0</v>
      </c>
      <c r="AU153" s="38">
        <v>0</v>
      </c>
      <c r="AV153" s="13">
        <f t="shared" si="32"/>
        <v>0</v>
      </c>
      <c r="AW153" s="38">
        <f t="shared" si="33"/>
        <v>0</v>
      </c>
      <c r="AX153" s="38">
        <v>0</v>
      </c>
      <c r="AY153" s="13"/>
      <c r="AZ153" s="10"/>
      <c r="BA153" s="8"/>
      <c r="BB153" s="11"/>
      <c r="BN153" s="38">
        <v>0</v>
      </c>
      <c r="BO153" s="54" t="s">
        <v>1356</v>
      </c>
      <c r="BP153" s="54">
        <f>Sales!AR153</f>
        <v>0</v>
      </c>
    </row>
    <row r="154" spans="1:68">
      <c r="A154" s="4" t="s">
        <v>140</v>
      </c>
      <c r="B154" s="50">
        <v>16410</v>
      </c>
      <c r="C154" s="9" t="s">
        <v>954</v>
      </c>
      <c r="D154" s="9" t="s">
        <v>956</v>
      </c>
      <c r="E154" s="9" t="s">
        <v>996</v>
      </c>
      <c r="F154" s="9" t="s">
        <v>956</v>
      </c>
      <c r="G154" s="4"/>
      <c r="H154" s="9" t="s">
        <v>956</v>
      </c>
      <c r="I154" s="4"/>
      <c r="K154" s="4" t="str">
        <f t="shared" si="23"/>
        <v>0</v>
      </c>
      <c r="L154" s="4" t="str">
        <f t="shared" si="24"/>
        <v>MECKLENBURG</v>
      </c>
      <c r="M154" s="4" t="str">
        <f t="shared" si="25"/>
        <v>0</v>
      </c>
      <c r="N154" s="4"/>
      <c r="O154" s="4" t="str">
        <f t="shared" si="26"/>
        <v>0</v>
      </c>
      <c r="P154" s="4"/>
      <c r="U154" s="30">
        <v>41715</v>
      </c>
      <c r="V154" s="5"/>
      <c r="W154" s="4"/>
      <c r="Y154" s="30" t="s">
        <v>487</v>
      </c>
      <c r="Z154" s="30" t="s">
        <v>578</v>
      </c>
      <c r="AA154" s="23"/>
      <c r="AB154" s="23"/>
      <c r="AC154" s="9" t="s">
        <v>750</v>
      </c>
      <c r="AD154" s="9" t="s">
        <v>859</v>
      </c>
      <c r="AE154" s="4"/>
      <c r="AH154" s="9">
        <v>1</v>
      </c>
      <c r="AI154" s="38">
        <v>0</v>
      </c>
      <c r="AJ154" s="11"/>
      <c r="AM154" s="30" t="s">
        <v>12</v>
      </c>
      <c r="AN154" s="38">
        <f t="shared" si="27"/>
        <v>0</v>
      </c>
      <c r="AO154" s="8"/>
      <c r="AP154" s="13">
        <f t="shared" si="28"/>
        <v>0</v>
      </c>
      <c r="AQ154" s="38">
        <f t="shared" si="29"/>
        <v>0</v>
      </c>
      <c r="AR154" s="38">
        <v>0</v>
      </c>
      <c r="AS154" s="13">
        <f t="shared" si="30"/>
        <v>0</v>
      </c>
      <c r="AT154" s="38">
        <f t="shared" si="31"/>
        <v>0</v>
      </c>
      <c r="AU154" s="38">
        <v>0</v>
      </c>
      <c r="AV154" s="13">
        <f t="shared" si="32"/>
        <v>0</v>
      </c>
      <c r="AW154" s="38">
        <f t="shared" si="33"/>
        <v>0</v>
      </c>
      <c r="AX154" s="38">
        <v>0</v>
      </c>
      <c r="AY154" s="13"/>
      <c r="AZ154" s="10"/>
      <c r="BA154" s="8"/>
      <c r="BB154" s="11"/>
      <c r="BN154" s="38">
        <v>0</v>
      </c>
      <c r="BO154" s="54" t="s">
        <v>956</v>
      </c>
      <c r="BP154" s="54">
        <f>Sales!AR154</f>
        <v>0</v>
      </c>
    </row>
    <row r="155" spans="1:68">
      <c r="A155" s="4" t="s">
        <v>140</v>
      </c>
      <c r="B155" s="50">
        <v>16430</v>
      </c>
      <c r="C155" s="9" t="s">
        <v>954</v>
      </c>
      <c r="D155" s="9" t="s">
        <v>956</v>
      </c>
      <c r="E155" s="9" t="s">
        <v>994</v>
      </c>
      <c r="F155" s="9" t="s">
        <v>956</v>
      </c>
      <c r="G155" s="4"/>
      <c r="H155" s="9" t="s">
        <v>956</v>
      </c>
      <c r="I155" s="4"/>
      <c r="K155" s="4" t="str">
        <f t="shared" si="23"/>
        <v>0</v>
      </c>
      <c r="L155" s="4" t="str">
        <f t="shared" si="24"/>
        <v>DENTON</v>
      </c>
      <c r="M155" s="4" t="str">
        <f t="shared" si="25"/>
        <v>0</v>
      </c>
      <c r="N155" s="4"/>
      <c r="O155" s="4" t="str">
        <f t="shared" si="26"/>
        <v>0</v>
      </c>
      <c r="P155" s="4"/>
      <c r="U155" s="30">
        <v>41722</v>
      </c>
      <c r="V155" s="5"/>
      <c r="W155" s="4"/>
      <c r="Y155" s="30" t="s">
        <v>487</v>
      </c>
      <c r="Z155" s="30" t="s">
        <v>507</v>
      </c>
      <c r="AA155" s="23"/>
      <c r="AB155" s="23"/>
      <c r="AC155" s="9" t="s">
        <v>680</v>
      </c>
      <c r="AD155" s="9" t="s">
        <v>849</v>
      </c>
      <c r="AE155" s="4"/>
      <c r="AH155" s="9">
        <v>1</v>
      </c>
      <c r="AI155" s="38">
        <v>0</v>
      </c>
      <c r="AJ155" s="11"/>
      <c r="AM155" s="30" t="s">
        <v>12</v>
      </c>
      <c r="AN155" s="38">
        <f t="shared" si="27"/>
        <v>0</v>
      </c>
      <c r="AO155" s="8"/>
      <c r="AP155" s="13">
        <f t="shared" si="28"/>
        <v>0</v>
      </c>
      <c r="AQ155" s="38">
        <f t="shared" si="29"/>
        <v>0</v>
      </c>
      <c r="AR155" s="38">
        <v>0</v>
      </c>
      <c r="AS155" s="13">
        <f t="shared" si="30"/>
        <v>0</v>
      </c>
      <c r="AT155" s="38">
        <f t="shared" si="31"/>
        <v>0</v>
      </c>
      <c r="AU155" s="38">
        <v>0</v>
      </c>
      <c r="AV155" s="13">
        <f t="shared" si="32"/>
        <v>0</v>
      </c>
      <c r="AW155" s="38">
        <f t="shared" si="33"/>
        <v>0</v>
      </c>
      <c r="AX155" s="38">
        <v>0</v>
      </c>
      <c r="AY155" s="13"/>
      <c r="AZ155" s="10"/>
      <c r="BA155" s="8"/>
      <c r="BB155" s="11"/>
      <c r="BN155" s="38">
        <v>0</v>
      </c>
      <c r="BO155" s="54" t="s">
        <v>1356</v>
      </c>
      <c r="BP155" s="54">
        <f>Sales!AR155</f>
        <v>0</v>
      </c>
    </row>
    <row r="156" spans="1:68">
      <c r="A156" s="4" t="s">
        <v>140</v>
      </c>
      <c r="B156" s="50">
        <v>16443</v>
      </c>
      <c r="C156" s="9" t="s">
        <v>955</v>
      </c>
      <c r="D156" s="9" t="s">
        <v>985</v>
      </c>
      <c r="E156" s="9" t="s">
        <v>1055</v>
      </c>
      <c r="F156" s="9" t="s">
        <v>1165</v>
      </c>
      <c r="G156" s="4"/>
      <c r="H156" s="9" t="s">
        <v>1292</v>
      </c>
      <c r="I156" s="4"/>
      <c r="K156" s="4" t="str">
        <f t="shared" si="23"/>
        <v>MB</v>
      </c>
      <c r="L156" s="4" t="str">
        <f t="shared" si="24"/>
        <v>MANITOBA</v>
      </c>
      <c r="M156" s="4" t="str">
        <f t="shared" si="25"/>
        <v>Ste Anne</v>
      </c>
      <c r="N156" s="4"/>
      <c r="O156" s="4" t="str">
        <f t="shared" si="26"/>
        <v>R5H 1R1</v>
      </c>
      <c r="P156" s="4"/>
      <c r="U156" s="30">
        <v>41729</v>
      </c>
      <c r="V156" s="5"/>
      <c r="W156" s="4"/>
      <c r="Y156" s="30" t="s">
        <v>487</v>
      </c>
      <c r="Z156" s="30" t="s">
        <v>579</v>
      </c>
      <c r="AA156" s="23"/>
      <c r="AB156" s="23"/>
      <c r="AC156" s="9" t="s">
        <v>751</v>
      </c>
      <c r="AD156" s="9" t="s">
        <v>903</v>
      </c>
      <c r="AE156" s="4"/>
      <c r="AH156" s="9">
        <v>1</v>
      </c>
      <c r="AI156" s="38">
        <v>9.0400000000000009</v>
      </c>
      <c r="AJ156" s="11"/>
      <c r="AM156" s="30" t="s">
        <v>12</v>
      </c>
      <c r="AN156" s="38">
        <f t="shared" si="27"/>
        <v>9.0400000000000009</v>
      </c>
      <c r="AO156" s="8"/>
      <c r="AP156" s="13">
        <f t="shared" si="28"/>
        <v>4.9778761061946897E-2</v>
      </c>
      <c r="AQ156" s="38">
        <f t="shared" si="29"/>
        <v>9.0400000000000009</v>
      </c>
      <c r="AR156" s="38">
        <v>0.45</v>
      </c>
      <c r="AS156" s="13">
        <f t="shared" si="30"/>
        <v>0</v>
      </c>
      <c r="AT156" s="38">
        <f t="shared" si="31"/>
        <v>9.0400000000000009</v>
      </c>
      <c r="AU156" s="38">
        <v>0</v>
      </c>
      <c r="AV156" s="13">
        <f t="shared" si="32"/>
        <v>0</v>
      </c>
      <c r="AW156" s="38">
        <f t="shared" si="33"/>
        <v>9.0400000000000009</v>
      </c>
      <c r="AX156" s="38">
        <v>0</v>
      </c>
      <c r="AY156" s="13"/>
      <c r="AZ156" s="10"/>
      <c r="BA156" s="8"/>
      <c r="BB156" s="11"/>
      <c r="BN156" s="38">
        <v>0.45</v>
      </c>
      <c r="BO156" s="54" t="s">
        <v>1357</v>
      </c>
      <c r="BP156" s="54">
        <f>Sales!AR156</f>
        <v>9.0400000000000009</v>
      </c>
    </row>
    <row r="157" spans="1:68">
      <c r="A157" s="4" t="s">
        <v>140</v>
      </c>
      <c r="B157" s="50">
        <v>16653</v>
      </c>
      <c r="C157" s="9" t="s">
        <v>954</v>
      </c>
      <c r="D157" s="9" t="s">
        <v>956</v>
      </c>
      <c r="E157" s="9" t="s">
        <v>994</v>
      </c>
      <c r="F157" s="9" t="s">
        <v>956</v>
      </c>
      <c r="G157" s="4"/>
      <c r="H157" s="9" t="s">
        <v>956</v>
      </c>
      <c r="I157" s="4"/>
      <c r="K157" s="4" t="str">
        <f t="shared" si="23"/>
        <v>0</v>
      </c>
      <c r="L157" s="4" t="str">
        <f t="shared" si="24"/>
        <v>DENTON</v>
      </c>
      <c r="M157" s="4" t="str">
        <f t="shared" si="25"/>
        <v>0</v>
      </c>
      <c r="N157" s="4"/>
      <c r="O157" s="4" t="str">
        <f t="shared" si="26"/>
        <v>0</v>
      </c>
      <c r="P157" s="4"/>
      <c r="U157" s="30">
        <v>41708</v>
      </c>
      <c r="V157" s="5"/>
      <c r="W157" s="4"/>
      <c r="Y157" s="30" t="s">
        <v>487</v>
      </c>
      <c r="Z157" s="30" t="s">
        <v>507</v>
      </c>
      <c r="AA157" s="23"/>
      <c r="AB157" s="23"/>
      <c r="AC157" s="9" t="s">
        <v>680</v>
      </c>
      <c r="AD157" s="9" t="s">
        <v>849</v>
      </c>
      <c r="AE157" s="4"/>
      <c r="AH157" s="9">
        <v>1</v>
      </c>
      <c r="AI157" s="38">
        <v>0</v>
      </c>
      <c r="AJ157" s="11"/>
      <c r="AM157" s="30" t="s">
        <v>12</v>
      </c>
      <c r="AN157" s="38">
        <f t="shared" si="27"/>
        <v>0</v>
      </c>
      <c r="AO157" s="8"/>
      <c r="AP157" s="13">
        <f t="shared" si="28"/>
        <v>0</v>
      </c>
      <c r="AQ157" s="38">
        <f t="shared" si="29"/>
        <v>0</v>
      </c>
      <c r="AR157" s="38">
        <v>0</v>
      </c>
      <c r="AS157" s="13">
        <f t="shared" si="30"/>
        <v>0</v>
      </c>
      <c r="AT157" s="38">
        <f t="shared" si="31"/>
        <v>0</v>
      </c>
      <c r="AU157" s="38">
        <v>0</v>
      </c>
      <c r="AV157" s="13">
        <f t="shared" si="32"/>
        <v>0</v>
      </c>
      <c r="AW157" s="38">
        <f t="shared" si="33"/>
        <v>0</v>
      </c>
      <c r="AX157" s="38">
        <v>0</v>
      </c>
      <c r="AY157" s="13"/>
      <c r="AZ157" s="10"/>
      <c r="BA157" s="8"/>
      <c r="BB157" s="11"/>
      <c r="BN157" s="38">
        <v>0</v>
      </c>
      <c r="BO157" s="54" t="s">
        <v>1356</v>
      </c>
      <c r="BP157" s="54">
        <f>Sales!AR157</f>
        <v>0</v>
      </c>
    </row>
    <row r="158" spans="1:68">
      <c r="A158" s="4" t="s">
        <v>140</v>
      </c>
      <c r="B158" s="50">
        <v>17100</v>
      </c>
      <c r="C158" s="9" t="s">
        <v>954</v>
      </c>
      <c r="D158" s="9" t="s">
        <v>956</v>
      </c>
      <c r="E158" s="9" t="s">
        <v>994</v>
      </c>
      <c r="F158" s="9" t="s">
        <v>956</v>
      </c>
      <c r="G158" s="4"/>
      <c r="H158" s="9" t="s">
        <v>956</v>
      </c>
      <c r="I158" s="4"/>
      <c r="K158" s="4" t="str">
        <f t="shared" si="23"/>
        <v>0</v>
      </c>
      <c r="L158" s="4" t="str">
        <f t="shared" si="24"/>
        <v>DENTON</v>
      </c>
      <c r="M158" s="4" t="str">
        <f t="shared" si="25"/>
        <v>0</v>
      </c>
      <c r="N158" s="4"/>
      <c r="O158" s="4" t="str">
        <f t="shared" si="26"/>
        <v>0</v>
      </c>
      <c r="P158" s="4"/>
      <c r="U158" s="30">
        <v>41715</v>
      </c>
      <c r="V158" s="5"/>
      <c r="W158" s="4"/>
      <c r="Y158" s="30" t="s">
        <v>487</v>
      </c>
      <c r="Z158" s="30" t="s">
        <v>497</v>
      </c>
      <c r="AA158" s="23"/>
      <c r="AB158" s="23"/>
      <c r="AC158" s="9" t="s">
        <v>670</v>
      </c>
      <c r="AD158" s="9" t="s">
        <v>839</v>
      </c>
      <c r="AE158" s="4"/>
      <c r="AH158" s="9">
        <v>1</v>
      </c>
      <c r="AI158" s="38">
        <v>0</v>
      </c>
      <c r="AJ158" s="11"/>
      <c r="AM158" s="30" t="s">
        <v>12</v>
      </c>
      <c r="AN158" s="38">
        <f t="shared" si="27"/>
        <v>0</v>
      </c>
      <c r="AO158" s="8"/>
      <c r="AP158" s="13">
        <f t="shared" si="28"/>
        <v>0</v>
      </c>
      <c r="AQ158" s="38">
        <f t="shared" si="29"/>
        <v>0</v>
      </c>
      <c r="AR158" s="38">
        <v>0</v>
      </c>
      <c r="AS158" s="13">
        <f t="shared" si="30"/>
        <v>0</v>
      </c>
      <c r="AT158" s="38">
        <f t="shared" si="31"/>
        <v>0</v>
      </c>
      <c r="AU158" s="38">
        <v>0</v>
      </c>
      <c r="AV158" s="13">
        <f t="shared" si="32"/>
        <v>0</v>
      </c>
      <c r="AW158" s="38">
        <f t="shared" si="33"/>
        <v>0</v>
      </c>
      <c r="AX158" s="38">
        <v>0</v>
      </c>
      <c r="AY158" s="13"/>
      <c r="AZ158" s="10"/>
      <c r="BA158" s="8"/>
      <c r="BB158" s="11"/>
      <c r="BN158" s="38">
        <v>0</v>
      </c>
      <c r="BO158" s="54" t="s">
        <v>1356</v>
      </c>
      <c r="BP158" s="54">
        <f>Sales!AR158</f>
        <v>0</v>
      </c>
    </row>
    <row r="159" spans="1:68">
      <c r="A159" s="4" t="s">
        <v>140</v>
      </c>
      <c r="B159" s="50">
        <v>17104</v>
      </c>
      <c r="C159" s="9" t="s">
        <v>954</v>
      </c>
      <c r="D159" s="9" t="s">
        <v>956</v>
      </c>
      <c r="E159" s="9" t="s">
        <v>996</v>
      </c>
      <c r="F159" s="9" t="s">
        <v>956</v>
      </c>
      <c r="G159" s="4"/>
      <c r="H159" s="9" t="s">
        <v>956</v>
      </c>
      <c r="I159" s="4"/>
      <c r="K159" s="4" t="str">
        <f t="shared" si="23"/>
        <v>0</v>
      </c>
      <c r="L159" s="4" t="str">
        <f t="shared" si="24"/>
        <v>MECKLENBURG</v>
      </c>
      <c r="M159" s="4" t="str">
        <f t="shared" si="25"/>
        <v>0</v>
      </c>
      <c r="N159" s="4"/>
      <c r="O159" s="4" t="str">
        <f t="shared" si="26"/>
        <v>0</v>
      </c>
      <c r="P159" s="4"/>
      <c r="U159" s="30">
        <v>41716</v>
      </c>
      <c r="V159" s="5"/>
      <c r="W159" s="4"/>
      <c r="Y159" s="30" t="s">
        <v>487</v>
      </c>
      <c r="Z159" s="30" t="s">
        <v>580</v>
      </c>
      <c r="AA159" s="23"/>
      <c r="AB159" s="23"/>
      <c r="AC159" s="9" t="s">
        <v>752</v>
      </c>
      <c r="AD159" s="9" t="s">
        <v>905</v>
      </c>
      <c r="AE159" s="4"/>
      <c r="AH159" s="9">
        <v>1</v>
      </c>
      <c r="AI159" s="38">
        <v>0</v>
      </c>
      <c r="AJ159" s="11"/>
      <c r="AM159" s="30" t="s">
        <v>12</v>
      </c>
      <c r="AN159" s="38">
        <f t="shared" si="27"/>
        <v>0</v>
      </c>
      <c r="AO159" s="8"/>
      <c r="AP159" s="13">
        <f t="shared" si="28"/>
        <v>0</v>
      </c>
      <c r="AQ159" s="38">
        <f t="shared" si="29"/>
        <v>0</v>
      </c>
      <c r="AR159" s="38">
        <v>0</v>
      </c>
      <c r="AS159" s="13">
        <f t="shared" si="30"/>
        <v>0</v>
      </c>
      <c r="AT159" s="38">
        <f t="shared" si="31"/>
        <v>0</v>
      </c>
      <c r="AU159" s="38">
        <v>0</v>
      </c>
      <c r="AV159" s="13">
        <f t="shared" si="32"/>
        <v>0</v>
      </c>
      <c r="AW159" s="38">
        <f t="shared" si="33"/>
        <v>0</v>
      </c>
      <c r="AX159" s="38">
        <v>0</v>
      </c>
      <c r="AY159" s="13"/>
      <c r="AZ159" s="10"/>
      <c r="BA159" s="8"/>
      <c r="BB159" s="11"/>
      <c r="BN159" s="38">
        <v>0</v>
      </c>
      <c r="BO159" s="54" t="s">
        <v>1356</v>
      </c>
      <c r="BP159" s="54">
        <f>Sales!AR159</f>
        <v>0</v>
      </c>
    </row>
    <row r="160" spans="1:68">
      <c r="A160" s="4" t="s">
        <v>140</v>
      </c>
      <c r="B160" s="50">
        <v>17106</v>
      </c>
      <c r="C160" s="9" t="s">
        <v>954</v>
      </c>
      <c r="D160" s="9" t="s">
        <v>956</v>
      </c>
      <c r="E160" s="9" t="s">
        <v>996</v>
      </c>
      <c r="F160" s="9" t="s">
        <v>956</v>
      </c>
      <c r="G160" s="4"/>
      <c r="H160" s="9" t="s">
        <v>956</v>
      </c>
      <c r="I160" s="4"/>
      <c r="K160" s="4" t="str">
        <f t="shared" si="23"/>
        <v>0</v>
      </c>
      <c r="L160" s="4" t="str">
        <f t="shared" si="24"/>
        <v>MECKLENBURG</v>
      </c>
      <c r="M160" s="4" t="str">
        <f t="shared" si="25"/>
        <v>0</v>
      </c>
      <c r="N160" s="4"/>
      <c r="O160" s="4" t="str">
        <f t="shared" si="26"/>
        <v>0</v>
      </c>
      <c r="P160" s="4"/>
      <c r="U160" s="30">
        <v>41716</v>
      </c>
      <c r="V160" s="5"/>
      <c r="W160" s="4"/>
      <c r="Y160" s="30" t="s">
        <v>487</v>
      </c>
      <c r="Z160" s="30" t="s">
        <v>581</v>
      </c>
      <c r="AA160" s="23"/>
      <c r="AB160" s="23"/>
      <c r="AC160" s="9" t="s">
        <v>753</v>
      </c>
      <c r="AD160" s="9" t="s">
        <v>906</v>
      </c>
      <c r="AE160" s="4"/>
      <c r="AH160" s="9">
        <v>1</v>
      </c>
      <c r="AI160" s="38">
        <v>0</v>
      </c>
      <c r="AJ160" s="11"/>
      <c r="AM160" s="30" t="s">
        <v>12</v>
      </c>
      <c r="AN160" s="38">
        <f t="shared" si="27"/>
        <v>0</v>
      </c>
      <c r="AO160" s="8"/>
      <c r="AP160" s="13">
        <f t="shared" si="28"/>
        <v>0</v>
      </c>
      <c r="AQ160" s="38">
        <f t="shared" si="29"/>
        <v>0</v>
      </c>
      <c r="AR160" s="38">
        <v>0</v>
      </c>
      <c r="AS160" s="13">
        <f t="shared" si="30"/>
        <v>0</v>
      </c>
      <c r="AT160" s="38">
        <f t="shared" si="31"/>
        <v>0</v>
      </c>
      <c r="AU160" s="38">
        <v>0</v>
      </c>
      <c r="AV160" s="13">
        <f t="shared" si="32"/>
        <v>0</v>
      </c>
      <c r="AW160" s="38">
        <f t="shared" si="33"/>
        <v>0</v>
      </c>
      <c r="AX160" s="38">
        <v>0</v>
      </c>
      <c r="AY160" s="13"/>
      <c r="AZ160" s="10"/>
      <c r="BA160" s="8"/>
      <c r="BB160" s="11"/>
      <c r="BN160" s="38">
        <v>0</v>
      </c>
      <c r="BO160" s="54" t="s">
        <v>1356</v>
      </c>
      <c r="BP160" s="54">
        <f>Sales!AR160</f>
        <v>0</v>
      </c>
    </row>
    <row r="161" spans="1:68">
      <c r="A161" s="4" t="s">
        <v>140</v>
      </c>
      <c r="B161" s="50">
        <v>17120</v>
      </c>
      <c r="C161" s="9" t="s">
        <v>954</v>
      </c>
      <c r="D161" s="9" t="s">
        <v>956</v>
      </c>
      <c r="E161" s="9" t="s">
        <v>994</v>
      </c>
      <c r="F161" s="9" t="s">
        <v>956</v>
      </c>
      <c r="G161" s="4"/>
      <c r="H161" s="9" t="s">
        <v>956</v>
      </c>
      <c r="I161" s="4"/>
      <c r="K161" s="4" t="str">
        <f t="shared" si="23"/>
        <v>0</v>
      </c>
      <c r="L161" s="4" t="str">
        <f t="shared" si="24"/>
        <v>DENTON</v>
      </c>
      <c r="M161" s="4" t="str">
        <f t="shared" si="25"/>
        <v>0</v>
      </c>
      <c r="N161" s="4"/>
      <c r="O161" s="4" t="str">
        <f t="shared" si="26"/>
        <v>0</v>
      </c>
      <c r="P161" s="4"/>
      <c r="U161" s="30">
        <v>41701</v>
      </c>
      <c r="V161" s="5"/>
      <c r="W161" s="4"/>
      <c r="Y161" s="30" t="s">
        <v>487</v>
      </c>
      <c r="Z161" s="30" t="s">
        <v>541</v>
      </c>
      <c r="AA161" s="23"/>
      <c r="AB161" s="23"/>
      <c r="AC161" s="9" t="s">
        <v>714</v>
      </c>
      <c r="AD161" s="9" t="s">
        <v>879</v>
      </c>
      <c r="AE161" s="4"/>
      <c r="AH161" s="9">
        <v>1</v>
      </c>
      <c r="AI161" s="38">
        <v>0</v>
      </c>
      <c r="AJ161" s="11"/>
      <c r="AM161" s="30" t="s">
        <v>12</v>
      </c>
      <c r="AN161" s="38">
        <f t="shared" si="27"/>
        <v>0</v>
      </c>
      <c r="AO161" s="8"/>
      <c r="AP161" s="13">
        <f t="shared" si="28"/>
        <v>0</v>
      </c>
      <c r="AQ161" s="38">
        <f t="shared" si="29"/>
        <v>0</v>
      </c>
      <c r="AR161" s="38">
        <v>0</v>
      </c>
      <c r="AS161" s="13">
        <f t="shared" si="30"/>
        <v>0</v>
      </c>
      <c r="AT161" s="38">
        <f t="shared" si="31"/>
        <v>0</v>
      </c>
      <c r="AU161" s="38">
        <v>0</v>
      </c>
      <c r="AV161" s="13">
        <f t="shared" si="32"/>
        <v>0</v>
      </c>
      <c r="AW161" s="38">
        <f t="shared" si="33"/>
        <v>0</v>
      </c>
      <c r="AX161" s="38">
        <v>0</v>
      </c>
      <c r="AY161" s="13"/>
      <c r="AZ161" s="10"/>
      <c r="BA161" s="8"/>
      <c r="BB161" s="11"/>
      <c r="BN161" s="38">
        <v>0</v>
      </c>
      <c r="BO161" s="54" t="s">
        <v>956</v>
      </c>
      <c r="BP161" s="54">
        <f>Sales!AR161</f>
        <v>0</v>
      </c>
    </row>
    <row r="162" spans="1:68">
      <c r="A162" s="4" t="s">
        <v>140</v>
      </c>
      <c r="B162" s="50">
        <v>17163</v>
      </c>
      <c r="C162" s="9" t="s">
        <v>954</v>
      </c>
      <c r="D162" s="9" t="s">
        <v>956</v>
      </c>
      <c r="E162" s="9" t="s">
        <v>994</v>
      </c>
      <c r="F162" s="9" t="s">
        <v>956</v>
      </c>
      <c r="G162" s="4"/>
      <c r="H162" s="9" t="s">
        <v>956</v>
      </c>
      <c r="I162" s="4"/>
      <c r="K162" s="4" t="str">
        <f t="shared" si="23"/>
        <v>0</v>
      </c>
      <c r="L162" s="4" t="str">
        <f t="shared" si="24"/>
        <v>DENTON</v>
      </c>
      <c r="M162" s="4" t="str">
        <f t="shared" si="25"/>
        <v>0</v>
      </c>
      <c r="N162" s="4"/>
      <c r="O162" s="4" t="str">
        <f t="shared" si="26"/>
        <v>0</v>
      </c>
      <c r="P162" s="4"/>
      <c r="U162" s="30">
        <v>41729</v>
      </c>
      <c r="V162" s="5"/>
      <c r="W162" s="4"/>
      <c r="Y162" s="30" t="s">
        <v>487</v>
      </c>
      <c r="Z162" s="30" t="s">
        <v>570</v>
      </c>
      <c r="AA162" s="23"/>
      <c r="AB162" s="23"/>
      <c r="AC162" s="9" t="s">
        <v>743</v>
      </c>
      <c r="AD162" s="9" t="s">
        <v>900</v>
      </c>
      <c r="AE162" s="4"/>
      <c r="AH162" s="9">
        <v>1</v>
      </c>
      <c r="AI162" s="38">
        <v>0</v>
      </c>
      <c r="AJ162" s="11"/>
      <c r="AM162" s="30" t="s">
        <v>12</v>
      </c>
      <c r="AN162" s="38">
        <f t="shared" si="27"/>
        <v>0</v>
      </c>
      <c r="AO162" s="8"/>
      <c r="AP162" s="13">
        <f t="shared" si="28"/>
        <v>0</v>
      </c>
      <c r="AQ162" s="38">
        <f t="shared" si="29"/>
        <v>0</v>
      </c>
      <c r="AR162" s="38">
        <v>0</v>
      </c>
      <c r="AS162" s="13">
        <f t="shared" si="30"/>
        <v>0</v>
      </c>
      <c r="AT162" s="38">
        <f t="shared" si="31"/>
        <v>0</v>
      </c>
      <c r="AU162" s="38">
        <v>0</v>
      </c>
      <c r="AV162" s="13">
        <f t="shared" si="32"/>
        <v>0</v>
      </c>
      <c r="AW162" s="38">
        <f t="shared" si="33"/>
        <v>0</v>
      </c>
      <c r="AX162" s="38">
        <v>0</v>
      </c>
      <c r="AY162" s="13"/>
      <c r="AZ162" s="10"/>
      <c r="BA162" s="8"/>
      <c r="BB162" s="11"/>
      <c r="BN162" s="38">
        <v>0</v>
      </c>
      <c r="BO162" s="54" t="s">
        <v>1356</v>
      </c>
      <c r="BP162" s="54">
        <f>Sales!AR162</f>
        <v>0</v>
      </c>
    </row>
    <row r="163" spans="1:68">
      <c r="A163" s="4" t="s">
        <v>140</v>
      </c>
      <c r="B163" s="50">
        <v>17377</v>
      </c>
      <c r="C163" s="9" t="s">
        <v>954</v>
      </c>
      <c r="D163" s="9" t="s">
        <v>984</v>
      </c>
      <c r="E163" s="9" t="s">
        <v>1056</v>
      </c>
      <c r="F163" s="9" t="s">
        <v>1166</v>
      </c>
      <c r="G163" s="4"/>
      <c r="H163" s="9" t="s">
        <v>1293</v>
      </c>
      <c r="I163" s="4"/>
      <c r="K163" s="4" t="str">
        <f t="shared" si="23"/>
        <v>TN</v>
      </c>
      <c r="L163" s="4" t="str">
        <f t="shared" si="24"/>
        <v>CHESTER</v>
      </c>
      <c r="M163" s="4" t="str">
        <f t="shared" si="25"/>
        <v>Henderson</v>
      </c>
      <c r="N163" s="4"/>
      <c r="O163" s="4" t="str">
        <f t="shared" si="26"/>
        <v>38340</v>
      </c>
      <c r="P163" s="4"/>
      <c r="U163" s="30">
        <v>41701</v>
      </c>
      <c r="V163" s="5"/>
      <c r="W163" s="4"/>
      <c r="Y163" s="30" t="s">
        <v>487</v>
      </c>
      <c r="Z163" s="30" t="s">
        <v>498</v>
      </c>
      <c r="AA163" s="23"/>
      <c r="AB163" s="23"/>
      <c r="AC163" s="9" t="s">
        <v>671</v>
      </c>
      <c r="AD163" s="9" t="s">
        <v>840</v>
      </c>
      <c r="AE163" s="4"/>
      <c r="AH163" s="9">
        <v>1</v>
      </c>
      <c r="AI163" s="38">
        <v>0</v>
      </c>
      <c r="AJ163" s="11"/>
      <c r="AM163" s="30" t="s">
        <v>12</v>
      </c>
      <c r="AN163" s="38">
        <f t="shared" si="27"/>
        <v>0</v>
      </c>
      <c r="AO163" s="8"/>
      <c r="AP163" s="13">
        <f t="shared" si="28"/>
        <v>0</v>
      </c>
      <c r="AQ163" s="38">
        <f t="shared" si="29"/>
        <v>0</v>
      </c>
      <c r="AR163" s="38">
        <v>0</v>
      </c>
      <c r="AS163" s="13">
        <f t="shared" si="30"/>
        <v>0</v>
      </c>
      <c r="AT163" s="38">
        <f t="shared" si="31"/>
        <v>0</v>
      </c>
      <c r="AU163" s="38">
        <v>0</v>
      </c>
      <c r="AV163" s="13">
        <f t="shared" si="32"/>
        <v>0</v>
      </c>
      <c r="AW163" s="38">
        <f t="shared" si="33"/>
        <v>0</v>
      </c>
      <c r="AX163" s="38">
        <v>0</v>
      </c>
      <c r="AY163" s="13"/>
      <c r="AZ163" s="10"/>
      <c r="BA163" s="8"/>
      <c r="BB163" s="11"/>
      <c r="BN163" s="38">
        <v>0</v>
      </c>
      <c r="BO163" s="54" t="s">
        <v>1357</v>
      </c>
      <c r="BP163" s="54">
        <f>Sales!AR163</f>
        <v>0</v>
      </c>
    </row>
    <row r="164" spans="1:68">
      <c r="A164" s="4" t="s">
        <v>140</v>
      </c>
      <c r="B164" s="50">
        <v>17436</v>
      </c>
      <c r="C164" s="9" t="s">
        <v>954</v>
      </c>
      <c r="D164" s="9" t="s">
        <v>956</v>
      </c>
      <c r="E164" s="9" t="s">
        <v>996</v>
      </c>
      <c r="F164" s="9" t="s">
        <v>956</v>
      </c>
      <c r="G164" s="4"/>
      <c r="H164" s="9" t="s">
        <v>956</v>
      </c>
      <c r="I164" s="4"/>
      <c r="K164" s="4" t="str">
        <f t="shared" si="23"/>
        <v>0</v>
      </c>
      <c r="L164" s="4" t="str">
        <f t="shared" si="24"/>
        <v>MECKLENBURG</v>
      </c>
      <c r="M164" s="4" t="str">
        <f t="shared" si="25"/>
        <v>0</v>
      </c>
      <c r="N164" s="4"/>
      <c r="O164" s="4" t="str">
        <f t="shared" si="26"/>
        <v>0</v>
      </c>
      <c r="P164" s="4"/>
      <c r="U164" s="30">
        <v>41716</v>
      </c>
      <c r="V164" s="5"/>
      <c r="W164" s="4"/>
      <c r="Y164" s="30" t="s">
        <v>487</v>
      </c>
      <c r="Z164" s="30" t="s">
        <v>582</v>
      </c>
      <c r="AA164" s="23"/>
      <c r="AB164" s="23"/>
      <c r="AC164" s="9" t="s">
        <v>754</v>
      </c>
      <c r="AD164" s="9" t="s">
        <v>897</v>
      </c>
      <c r="AE164" s="4"/>
      <c r="AH164" s="9">
        <v>1</v>
      </c>
      <c r="AI164" s="38">
        <v>0</v>
      </c>
      <c r="AJ164" s="11"/>
      <c r="AM164" s="30" t="s">
        <v>12</v>
      </c>
      <c r="AN164" s="38">
        <f t="shared" si="27"/>
        <v>0</v>
      </c>
      <c r="AO164" s="8"/>
      <c r="AP164" s="13">
        <f t="shared" si="28"/>
        <v>0</v>
      </c>
      <c r="AQ164" s="38">
        <f t="shared" si="29"/>
        <v>0</v>
      </c>
      <c r="AR164" s="38">
        <v>0</v>
      </c>
      <c r="AS164" s="13">
        <f t="shared" si="30"/>
        <v>0</v>
      </c>
      <c r="AT164" s="38">
        <f t="shared" si="31"/>
        <v>0</v>
      </c>
      <c r="AU164" s="38">
        <v>0</v>
      </c>
      <c r="AV164" s="13">
        <f t="shared" si="32"/>
        <v>0</v>
      </c>
      <c r="AW164" s="38">
        <f t="shared" si="33"/>
        <v>0</v>
      </c>
      <c r="AX164" s="38">
        <v>0</v>
      </c>
      <c r="AY164" s="13"/>
      <c r="AZ164" s="10"/>
      <c r="BA164" s="8"/>
      <c r="BB164" s="11"/>
      <c r="BN164" s="38">
        <v>0</v>
      </c>
      <c r="BO164" s="54" t="s">
        <v>1356</v>
      </c>
      <c r="BP164" s="54">
        <f>Sales!AR164</f>
        <v>0</v>
      </c>
    </row>
    <row r="165" spans="1:68">
      <c r="A165" s="4" t="s">
        <v>140</v>
      </c>
      <c r="B165" s="50">
        <v>17720</v>
      </c>
      <c r="C165" s="9" t="s">
        <v>954</v>
      </c>
      <c r="D165" s="9" t="s">
        <v>966</v>
      </c>
      <c r="E165" s="9" t="s">
        <v>1057</v>
      </c>
      <c r="F165" s="9" t="s">
        <v>1167</v>
      </c>
      <c r="G165" s="4"/>
      <c r="H165" s="9" t="s">
        <v>1294</v>
      </c>
      <c r="I165" s="4"/>
      <c r="K165" s="4" t="str">
        <f t="shared" si="23"/>
        <v>GA</v>
      </c>
      <c r="L165" s="4" t="str">
        <f t="shared" si="24"/>
        <v>TERRELL</v>
      </c>
      <c r="M165" s="4" t="str">
        <f t="shared" si="25"/>
        <v>Dawson</v>
      </c>
      <c r="N165" s="4"/>
      <c r="O165" s="4" t="str">
        <f t="shared" si="26"/>
        <v>39842</v>
      </c>
      <c r="P165" s="4"/>
      <c r="U165" s="30">
        <v>41708</v>
      </c>
      <c r="V165" s="5"/>
      <c r="W165" s="4"/>
      <c r="Y165" s="30" t="s">
        <v>487</v>
      </c>
      <c r="Z165" s="30" t="s">
        <v>497</v>
      </c>
      <c r="AA165" s="23"/>
      <c r="AB165" s="23"/>
      <c r="AC165" s="9" t="s">
        <v>670</v>
      </c>
      <c r="AD165" s="9" t="s">
        <v>839</v>
      </c>
      <c r="AE165" s="4"/>
      <c r="AH165" s="9">
        <v>1</v>
      </c>
      <c r="AI165" s="38">
        <v>0</v>
      </c>
      <c r="AJ165" s="11"/>
      <c r="AM165" s="30" t="s">
        <v>12</v>
      </c>
      <c r="AN165" s="38">
        <f t="shared" si="27"/>
        <v>0</v>
      </c>
      <c r="AO165" s="8"/>
      <c r="AP165" s="13">
        <f t="shared" si="28"/>
        <v>0</v>
      </c>
      <c r="AQ165" s="38">
        <f t="shared" si="29"/>
        <v>0</v>
      </c>
      <c r="AR165" s="38">
        <v>0</v>
      </c>
      <c r="AS165" s="13">
        <f t="shared" si="30"/>
        <v>0</v>
      </c>
      <c r="AT165" s="38">
        <f t="shared" si="31"/>
        <v>0</v>
      </c>
      <c r="AU165" s="38">
        <v>0</v>
      </c>
      <c r="AV165" s="13">
        <f t="shared" si="32"/>
        <v>0</v>
      </c>
      <c r="AW165" s="38">
        <f t="shared" si="33"/>
        <v>0</v>
      </c>
      <c r="AX165" s="38">
        <v>0</v>
      </c>
      <c r="AY165" s="13"/>
      <c r="AZ165" s="10"/>
      <c r="BA165" s="8"/>
      <c r="BB165" s="11"/>
      <c r="BN165" s="38">
        <v>0</v>
      </c>
      <c r="BO165" s="54" t="s">
        <v>107</v>
      </c>
      <c r="BP165" s="54">
        <f>Sales!AR165</f>
        <v>0</v>
      </c>
    </row>
    <row r="166" spans="1:68">
      <c r="A166" s="4" t="s">
        <v>140</v>
      </c>
      <c r="B166" s="50">
        <v>17729</v>
      </c>
      <c r="C166" s="9" t="s">
        <v>954</v>
      </c>
      <c r="D166" s="9" t="s">
        <v>956</v>
      </c>
      <c r="E166" s="9" t="s">
        <v>994</v>
      </c>
      <c r="F166" s="9" t="s">
        <v>956</v>
      </c>
      <c r="G166" s="4"/>
      <c r="H166" s="9" t="s">
        <v>956</v>
      </c>
      <c r="I166" s="4"/>
      <c r="K166" s="4" t="str">
        <f t="shared" si="23"/>
        <v>0</v>
      </c>
      <c r="L166" s="4" t="str">
        <f t="shared" si="24"/>
        <v>DENTON</v>
      </c>
      <c r="M166" s="4" t="str">
        <f t="shared" si="25"/>
        <v>0</v>
      </c>
      <c r="N166" s="4"/>
      <c r="O166" s="4" t="str">
        <f t="shared" si="26"/>
        <v>0</v>
      </c>
      <c r="P166" s="4"/>
      <c r="U166" s="30">
        <v>41708</v>
      </c>
      <c r="V166" s="5"/>
      <c r="W166" s="4"/>
      <c r="Y166" s="30" t="s">
        <v>487</v>
      </c>
      <c r="Z166" s="30" t="s">
        <v>517</v>
      </c>
      <c r="AA166" s="23"/>
      <c r="AB166" s="23"/>
      <c r="AC166" s="9" t="s">
        <v>690</v>
      </c>
      <c r="AD166" s="9" t="s">
        <v>859</v>
      </c>
      <c r="AE166" s="4"/>
      <c r="AH166" s="9">
        <v>1</v>
      </c>
      <c r="AI166" s="38">
        <v>0</v>
      </c>
      <c r="AJ166" s="11"/>
      <c r="AM166" s="30" t="s">
        <v>12</v>
      </c>
      <c r="AN166" s="38">
        <f t="shared" si="27"/>
        <v>0</v>
      </c>
      <c r="AO166" s="8"/>
      <c r="AP166" s="13">
        <f t="shared" si="28"/>
        <v>0</v>
      </c>
      <c r="AQ166" s="38">
        <f t="shared" si="29"/>
        <v>0</v>
      </c>
      <c r="AR166" s="38">
        <v>0</v>
      </c>
      <c r="AS166" s="13">
        <f t="shared" si="30"/>
        <v>0</v>
      </c>
      <c r="AT166" s="38">
        <f t="shared" si="31"/>
        <v>0</v>
      </c>
      <c r="AU166" s="38">
        <v>0</v>
      </c>
      <c r="AV166" s="13">
        <f t="shared" si="32"/>
        <v>0</v>
      </c>
      <c r="AW166" s="38">
        <f t="shared" si="33"/>
        <v>0</v>
      </c>
      <c r="AX166" s="38">
        <v>0</v>
      </c>
      <c r="AY166" s="13"/>
      <c r="AZ166" s="10"/>
      <c r="BA166" s="8"/>
      <c r="BB166" s="11"/>
      <c r="BN166" s="38">
        <v>0</v>
      </c>
      <c r="BO166" s="54" t="s">
        <v>1356</v>
      </c>
      <c r="BP166" s="54">
        <f>Sales!AR166</f>
        <v>0</v>
      </c>
    </row>
    <row r="167" spans="1:68">
      <c r="A167" s="4" t="s">
        <v>140</v>
      </c>
      <c r="B167" s="50">
        <v>17779</v>
      </c>
      <c r="C167" s="9" t="s">
        <v>954</v>
      </c>
      <c r="D167" s="9" t="s">
        <v>986</v>
      </c>
      <c r="E167" s="9" t="s">
        <v>1058</v>
      </c>
      <c r="F167" s="9" t="s">
        <v>1168</v>
      </c>
      <c r="G167" s="4"/>
      <c r="H167" s="9" t="s">
        <v>1295</v>
      </c>
      <c r="I167" s="4"/>
      <c r="K167" s="4" t="str">
        <f t="shared" si="23"/>
        <v>MO</v>
      </c>
      <c r="L167" s="4" t="str">
        <f t="shared" si="24"/>
        <v>JASPER</v>
      </c>
      <c r="M167" s="4" t="str">
        <f t="shared" si="25"/>
        <v>carthage</v>
      </c>
      <c r="N167" s="4"/>
      <c r="O167" s="4" t="str">
        <f t="shared" si="26"/>
        <v>64836</v>
      </c>
      <c r="P167" s="4"/>
      <c r="U167" s="30">
        <v>41725</v>
      </c>
      <c r="V167" s="5"/>
      <c r="W167" s="4"/>
      <c r="Y167" s="30" t="s">
        <v>487</v>
      </c>
      <c r="Z167" s="30" t="s">
        <v>583</v>
      </c>
      <c r="AA167" s="23"/>
      <c r="AB167" s="23"/>
      <c r="AC167" s="9" t="s">
        <v>755</v>
      </c>
      <c r="AD167" s="9" t="s">
        <v>883</v>
      </c>
      <c r="AE167" s="4"/>
      <c r="AH167" s="9">
        <v>1</v>
      </c>
      <c r="AI167" s="38">
        <v>7.99</v>
      </c>
      <c r="AJ167" s="11"/>
      <c r="AM167" s="30" t="s">
        <v>12</v>
      </c>
      <c r="AN167" s="38">
        <f t="shared" si="27"/>
        <v>7.99</v>
      </c>
      <c r="AO167" s="8"/>
      <c r="AP167" s="13">
        <f t="shared" si="28"/>
        <v>0</v>
      </c>
      <c r="AQ167" s="38">
        <f t="shared" si="29"/>
        <v>7.99</v>
      </c>
      <c r="AR167" s="38">
        <v>0</v>
      </c>
      <c r="AS167" s="13">
        <f t="shared" si="30"/>
        <v>0</v>
      </c>
      <c r="AT167" s="38">
        <f t="shared" si="31"/>
        <v>7.99</v>
      </c>
      <c r="AU167" s="38">
        <v>0</v>
      </c>
      <c r="AV167" s="13">
        <f t="shared" si="32"/>
        <v>0</v>
      </c>
      <c r="AW167" s="38">
        <f t="shared" si="33"/>
        <v>7.99</v>
      </c>
      <c r="AX167" s="38">
        <v>0</v>
      </c>
      <c r="AY167" s="13"/>
      <c r="AZ167" s="10"/>
      <c r="BA167" s="8"/>
      <c r="BB167" s="11"/>
      <c r="BN167" s="38">
        <v>0</v>
      </c>
      <c r="BO167" s="54" t="s">
        <v>1357</v>
      </c>
      <c r="BP167" s="54">
        <f>Sales!AR167</f>
        <v>7.99</v>
      </c>
    </row>
    <row r="168" spans="1:68">
      <c r="A168" s="4" t="s">
        <v>140</v>
      </c>
      <c r="B168" s="50">
        <v>17784</v>
      </c>
      <c r="C168" s="9" t="s">
        <v>954</v>
      </c>
      <c r="D168" s="9" t="s">
        <v>961</v>
      </c>
      <c r="E168" s="9" t="s">
        <v>1034</v>
      </c>
      <c r="F168" s="9" t="s">
        <v>1143</v>
      </c>
      <c r="G168" s="4"/>
      <c r="H168" s="9" t="s">
        <v>1270</v>
      </c>
      <c r="I168" s="4"/>
      <c r="K168" s="4" t="str">
        <f t="shared" si="23"/>
        <v>TX</v>
      </c>
      <c r="L168" s="4" t="str">
        <f t="shared" si="24"/>
        <v>HOWARD</v>
      </c>
      <c r="M168" s="4" t="str">
        <f t="shared" si="25"/>
        <v>Big Spring</v>
      </c>
      <c r="N168" s="4"/>
      <c r="O168" s="4" t="str">
        <f t="shared" si="26"/>
        <v>79720</v>
      </c>
      <c r="P168" s="4"/>
      <c r="U168" s="30">
        <v>41729</v>
      </c>
      <c r="V168" s="5"/>
      <c r="W168" s="4"/>
      <c r="Y168" s="30" t="s">
        <v>487</v>
      </c>
      <c r="Z168" s="30" t="s">
        <v>584</v>
      </c>
      <c r="AA168" s="23"/>
      <c r="AB168" s="23"/>
      <c r="AC168" s="9" t="s">
        <v>698</v>
      </c>
      <c r="AD168" s="9" t="s">
        <v>865</v>
      </c>
      <c r="AE168" s="4"/>
      <c r="AH168" s="9">
        <v>1</v>
      </c>
      <c r="AI168" s="38">
        <v>9.64</v>
      </c>
      <c r="AJ168" s="11"/>
      <c r="AM168" s="30" t="s">
        <v>12</v>
      </c>
      <c r="AN168" s="38">
        <f t="shared" si="27"/>
        <v>9.64</v>
      </c>
      <c r="AO168" s="8"/>
      <c r="AP168" s="13">
        <f t="shared" si="28"/>
        <v>6.2240663900414932E-2</v>
      </c>
      <c r="AQ168" s="38">
        <f t="shared" si="29"/>
        <v>9.64</v>
      </c>
      <c r="AR168" s="38">
        <v>0.6</v>
      </c>
      <c r="AS168" s="13">
        <f t="shared" si="30"/>
        <v>0</v>
      </c>
      <c r="AT168" s="38">
        <f t="shared" si="31"/>
        <v>9.64</v>
      </c>
      <c r="AU168" s="38">
        <v>0</v>
      </c>
      <c r="AV168" s="13">
        <f t="shared" si="32"/>
        <v>1.970954356846473E-2</v>
      </c>
      <c r="AW168" s="38">
        <f t="shared" si="33"/>
        <v>9.64</v>
      </c>
      <c r="AX168" s="38">
        <v>0.19</v>
      </c>
      <c r="AY168" s="13"/>
      <c r="AZ168" s="10"/>
      <c r="BA168" s="8"/>
      <c r="BB168" s="11"/>
      <c r="BN168" s="38">
        <v>0.79</v>
      </c>
      <c r="BO168" s="54" t="s">
        <v>1357</v>
      </c>
      <c r="BP168" s="54">
        <f>Sales!AR168</f>
        <v>9.99</v>
      </c>
    </row>
    <row r="169" spans="1:68">
      <c r="A169" s="4" t="s">
        <v>140</v>
      </c>
      <c r="B169" s="50">
        <v>18007</v>
      </c>
      <c r="C169" s="9" t="s">
        <v>954</v>
      </c>
      <c r="D169" s="9" t="s">
        <v>956</v>
      </c>
      <c r="E169" s="9" t="s">
        <v>994</v>
      </c>
      <c r="F169" s="9" t="s">
        <v>956</v>
      </c>
      <c r="G169" s="4"/>
      <c r="H169" s="9" t="s">
        <v>956</v>
      </c>
      <c r="I169" s="4"/>
      <c r="K169" s="4" t="str">
        <f t="shared" si="23"/>
        <v>0</v>
      </c>
      <c r="L169" s="4" t="str">
        <f t="shared" si="24"/>
        <v>DENTON</v>
      </c>
      <c r="M169" s="4" t="str">
        <f t="shared" si="25"/>
        <v>0</v>
      </c>
      <c r="N169" s="4"/>
      <c r="O169" s="4" t="str">
        <f t="shared" si="26"/>
        <v>0</v>
      </c>
      <c r="P169" s="4"/>
      <c r="U169" s="30">
        <v>41701</v>
      </c>
      <c r="V169" s="5"/>
      <c r="W169" s="4"/>
      <c r="Y169" s="30" t="s">
        <v>487</v>
      </c>
      <c r="Z169" s="30" t="s">
        <v>507</v>
      </c>
      <c r="AA169" s="23"/>
      <c r="AB169" s="23"/>
      <c r="AC169" s="9" t="s">
        <v>680</v>
      </c>
      <c r="AD169" s="9" t="s">
        <v>849</v>
      </c>
      <c r="AE169" s="4"/>
      <c r="AH169" s="9">
        <v>1</v>
      </c>
      <c r="AI169" s="38">
        <v>0</v>
      </c>
      <c r="AJ169" s="11"/>
      <c r="AM169" s="30" t="s">
        <v>12</v>
      </c>
      <c r="AN169" s="38">
        <f t="shared" si="27"/>
        <v>0</v>
      </c>
      <c r="AO169" s="8"/>
      <c r="AP169" s="13">
        <f t="shared" si="28"/>
        <v>0</v>
      </c>
      <c r="AQ169" s="38">
        <f t="shared" si="29"/>
        <v>0</v>
      </c>
      <c r="AR169" s="38">
        <v>0</v>
      </c>
      <c r="AS169" s="13">
        <f t="shared" si="30"/>
        <v>0</v>
      </c>
      <c r="AT169" s="38">
        <f t="shared" si="31"/>
        <v>0</v>
      </c>
      <c r="AU169" s="38">
        <v>0</v>
      </c>
      <c r="AV169" s="13">
        <f t="shared" si="32"/>
        <v>0</v>
      </c>
      <c r="AW169" s="38">
        <f t="shared" si="33"/>
        <v>0</v>
      </c>
      <c r="AX169" s="38">
        <v>0</v>
      </c>
      <c r="AY169" s="13"/>
      <c r="AZ169" s="10"/>
      <c r="BA169" s="8"/>
      <c r="BB169" s="11"/>
      <c r="BN169" s="38">
        <v>0</v>
      </c>
      <c r="BO169" s="54" t="s">
        <v>1356</v>
      </c>
      <c r="BP169" s="54">
        <f>Sales!AR169</f>
        <v>0</v>
      </c>
    </row>
    <row r="170" spans="1:68">
      <c r="A170" s="4" t="s">
        <v>140</v>
      </c>
      <c r="B170" s="50">
        <v>18284</v>
      </c>
      <c r="C170" s="9" t="s">
        <v>954</v>
      </c>
      <c r="D170" s="9" t="s">
        <v>962</v>
      </c>
      <c r="E170" s="9" t="s">
        <v>1000</v>
      </c>
      <c r="F170" s="9" t="s">
        <v>1108</v>
      </c>
      <c r="G170" s="4"/>
      <c r="H170" s="9" t="s">
        <v>1233</v>
      </c>
      <c r="I170" s="4"/>
      <c r="K170" s="4" t="str">
        <f t="shared" si="23"/>
        <v>FL</v>
      </c>
      <c r="L170" s="4" t="str">
        <f t="shared" si="24"/>
        <v>PASCO</v>
      </c>
      <c r="M170" s="4" t="str">
        <f t="shared" si="25"/>
        <v>zephyrhills</v>
      </c>
      <c r="N170" s="4"/>
      <c r="O170" s="4" t="str">
        <f t="shared" si="26"/>
        <v>33540</v>
      </c>
      <c r="P170" s="4"/>
      <c r="U170" s="30">
        <v>41715</v>
      </c>
      <c r="V170" s="5"/>
      <c r="W170" s="4"/>
      <c r="Y170" s="30" t="s">
        <v>487</v>
      </c>
      <c r="Z170" s="30" t="s">
        <v>585</v>
      </c>
      <c r="AA170" s="23"/>
      <c r="AB170" s="23"/>
      <c r="AC170" s="9" t="s">
        <v>756</v>
      </c>
      <c r="AD170" s="9" t="s">
        <v>843</v>
      </c>
      <c r="AE170" s="4"/>
      <c r="AH170" s="9">
        <v>1</v>
      </c>
      <c r="AI170" s="38">
        <v>0.99</v>
      </c>
      <c r="AJ170" s="11"/>
      <c r="AM170" s="30" t="s">
        <v>12</v>
      </c>
      <c r="AN170" s="38">
        <f t="shared" si="27"/>
        <v>0.99</v>
      </c>
      <c r="AO170" s="8"/>
      <c r="AP170" s="13">
        <f t="shared" si="28"/>
        <v>0</v>
      </c>
      <c r="AQ170" s="38">
        <f t="shared" si="29"/>
        <v>0.99</v>
      </c>
      <c r="AR170" s="38">
        <v>0</v>
      </c>
      <c r="AS170" s="13">
        <f t="shared" si="30"/>
        <v>0</v>
      </c>
      <c r="AT170" s="38">
        <f t="shared" si="31"/>
        <v>0.99</v>
      </c>
      <c r="AU170" s="38">
        <v>0</v>
      </c>
      <c r="AV170" s="13">
        <f t="shared" si="32"/>
        <v>0</v>
      </c>
      <c r="AW170" s="38">
        <f t="shared" si="33"/>
        <v>0.99</v>
      </c>
      <c r="AX170" s="38">
        <v>0</v>
      </c>
      <c r="AY170" s="13"/>
      <c r="AZ170" s="10"/>
      <c r="BA170" s="8"/>
      <c r="BB170" s="11"/>
      <c r="BN170" s="38">
        <v>0</v>
      </c>
      <c r="BO170" s="54" t="s">
        <v>107</v>
      </c>
      <c r="BP170" s="54">
        <f>Sales!AR170</f>
        <v>0.99</v>
      </c>
    </row>
    <row r="171" spans="1:68">
      <c r="A171" s="4" t="s">
        <v>140</v>
      </c>
      <c r="B171" s="50">
        <v>18294</v>
      </c>
      <c r="C171" s="9" t="s">
        <v>954</v>
      </c>
      <c r="D171" s="9" t="s">
        <v>956</v>
      </c>
      <c r="E171" s="9" t="s">
        <v>996</v>
      </c>
      <c r="F171" s="9" t="s">
        <v>956</v>
      </c>
      <c r="G171" s="4"/>
      <c r="H171" s="9" t="s">
        <v>956</v>
      </c>
      <c r="I171" s="4"/>
      <c r="K171" s="4" t="str">
        <f t="shared" si="23"/>
        <v>0</v>
      </c>
      <c r="L171" s="4" t="str">
        <f t="shared" si="24"/>
        <v>MECKLENBURG</v>
      </c>
      <c r="M171" s="4" t="str">
        <f t="shared" si="25"/>
        <v>0</v>
      </c>
      <c r="N171" s="4"/>
      <c r="O171" s="4" t="str">
        <f t="shared" si="26"/>
        <v>0</v>
      </c>
      <c r="P171" s="4"/>
      <c r="U171" s="30">
        <v>41716</v>
      </c>
      <c r="V171" s="5"/>
      <c r="W171" s="4"/>
      <c r="Y171" s="30" t="s">
        <v>487</v>
      </c>
      <c r="Z171" s="30" t="s">
        <v>543</v>
      </c>
      <c r="AA171" s="23"/>
      <c r="AB171" s="23"/>
      <c r="AC171" s="9" t="s">
        <v>716</v>
      </c>
      <c r="AD171" s="9" t="s">
        <v>881</v>
      </c>
      <c r="AE171" s="4"/>
      <c r="AH171" s="9">
        <v>1</v>
      </c>
      <c r="AI171" s="38">
        <v>0</v>
      </c>
      <c r="AJ171" s="11"/>
      <c r="AM171" s="30" t="s">
        <v>12</v>
      </c>
      <c r="AN171" s="38">
        <f t="shared" si="27"/>
        <v>0</v>
      </c>
      <c r="AO171" s="8"/>
      <c r="AP171" s="13">
        <f t="shared" si="28"/>
        <v>0</v>
      </c>
      <c r="AQ171" s="38">
        <f t="shared" si="29"/>
        <v>0</v>
      </c>
      <c r="AR171" s="38">
        <v>0</v>
      </c>
      <c r="AS171" s="13">
        <f t="shared" si="30"/>
        <v>0</v>
      </c>
      <c r="AT171" s="38">
        <f t="shared" si="31"/>
        <v>0</v>
      </c>
      <c r="AU171" s="38">
        <v>0</v>
      </c>
      <c r="AV171" s="13">
        <f t="shared" si="32"/>
        <v>0</v>
      </c>
      <c r="AW171" s="38">
        <f t="shared" si="33"/>
        <v>0</v>
      </c>
      <c r="AX171" s="38">
        <v>0</v>
      </c>
      <c r="AY171" s="13"/>
      <c r="AZ171" s="10"/>
      <c r="BA171" s="8"/>
      <c r="BB171" s="11"/>
      <c r="BN171" s="38">
        <v>0</v>
      </c>
      <c r="BO171" s="54" t="s">
        <v>1356</v>
      </c>
      <c r="BP171" s="54">
        <f>Sales!AR171</f>
        <v>0</v>
      </c>
    </row>
    <row r="172" spans="1:68">
      <c r="A172" s="4" t="s">
        <v>140</v>
      </c>
      <c r="B172" s="50">
        <v>18335</v>
      </c>
      <c r="C172" s="9" t="s">
        <v>954</v>
      </c>
      <c r="D172" s="9" t="s">
        <v>987</v>
      </c>
      <c r="E172" s="9" t="s">
        <v>1059</v>
      </c>
      <c r="F172" s="9" t="s">
        <v>1169</v>
      </c>
      <c r="G172" s="4"/>
      <c r="H172" s="9" t="s">
        <v>1296</v>
      </c>
      <c r="I172" s="4"/>
      <c r="K172" s="4" t="str">
        <f t="shared" si="23"/>
        <v>ME</v>
      </c>
      <c r="L172" s="4" t="str">
        <f t="shared" si="24"/>
        <v>PENOBSCOT</v>
      </c>
      <c r="M172" s="4" t="str">
        <f t="shared" si="25"/>
        <v>Orrington</v>
      </c>
      <c r="N172" s="4"/>
      <c r="O172" s="4" t="str">
        <f t="shared" si="26"/>
        <v>04474</v>
      </c>
      <c r="P172" s="4"/>
      <c r="U172" s="30">
        <v>41701</v>
      </c>
      <c r="V172" s="5"/>
      <c r="W172" s="4"/>
      <c r="Y172" s="30" t="s">
        <v>487</v>
      </c>
      <c r="Z172" s="30" t="s">
        <v>586</v>
      </c>
      <c r="AA172" s="23"/>
      <c r="AB172" s="23"/>
      <c r="AC172" s="9" t="s">
        <v>757</v>
      </c>
      <c r="AD172" s="9" t="s">
        <v>907</v>
      </c>
      <c r="AE172" s="4"/>
      <c r="AH172" s="9">
        <v>1</v>
      </c>
      <c r="AI172" s="38">
        <v>9.99</v>
      </c>
      <c r="AJ172" s="11"/>
      <c r="AM172" s="30" t="s">
        <v>12</v>
      </c>
      <c r="AN172" s="38">
        <f t="shared" si="27"/>
        <v>9.99</v>
      </c>
      <c r="AO172" s="8"/>
      <c r="AP172" s="13">
        <f t="shared" si="28"/>
        <v>5.4054054054054057E-2</v>
      </c>
      <c r="AQ172" s="38">
        <f t="shared" si="29"/>
        <v>9.99</v>
      </c>
      <c r="AR172" s="38">
        <v>0.54</v>
      </c>
      <c r="AS172" s="13">
        <f t="shared" si="30"/>
        <v>0</v>
      </c>
      <c r="AT172" s="38">
        <f t="shared" si="31"/>
        <v>9.99</v>
      </c>
      <c r="AU172" s="38">
        <v>0</v>
      </c>
      <c r="AV172" s="13">
        <f t="shared" si="32"/>
        <v>0</v>
      </c>
      <c r="AW172" s="38">
        <f t="shared" si="33"/>
        <v>9.99</v>
      </c>
      <c r="AX172" s="38">
        <v>0</v>
      </c>
      <c r="AY172" s="13"/>
      <c r="AZ172" s="10"/>
      <c r="BA172" s="8"/>
      <c r="BB172" s="11"/>
      <c r="BN172" s="38">
        <v>0.54</v>
      </c>
      <c r="BO172" s="54" t="s">
        <v>107</v>
      </c>
      <c r="BP172" s="54">
        <f>Sales!AR172</f>
        <v>9.99</v>
      </c>
    </row>
    <row r="173" spans="1:68">
      <c r="A173" s="4" t="s">
        <v>140</v>
      </c>
      <c r="B173" s="50">
        <v>18541</v>
      </c>
      <c r="C173" s="9" t="s">
        <v>954</v>
      </c>
      <c r="D173" s="9" t="s">
        <v>956</v>
      </c>
      <c r="E173" s="9" t="s">
        <v>996</v>
      </c>
      <c r="F173" s="9" t="s">
        <v>956</v>
      </c>
      <c r="G173" s="4"/>
      <c r="H173" s="9" t="s">
        <v>956</v>
      </c>
      <c r="I173" s="4"/>
      <c r="K173" s="4" t="str">
        <f t="shared" si="23"/>
        <v>0</v>
      </c>
      <c r="L173" s="4" t="str">
        <f t="shared" si="24"/>
        <v>MECKLENBURG</v>
      </c>
      <c r="M173" s="4" t="str">
        <f t="shared" si="25"/>
        <v>0</v>
      </c>
      <c r="N173" s="4"/>
      <c r="O173" s="4" t="str">
        <f t="shared" si="26"/>
        <v>0</v>
      </c>
      <c r="P173" s="4"/>
      <c r="U173" s="30">
        <v>41705</v>
      </c>
      <c r="V173" s="5"/>
      <c r="W173" s="4"/>
      <c r="Y173" s="30" t="s">
        <v>487</v>
      </c>
      <c r="Z173" s="30" t="s">
        <v>497</v>
      </c>
      <c r="AA173" s="23"/>
      <c r="AB173" s="23"/>
      <c r="AC173" s="9" t="s">
        <v>670</v>
      </c>
      <c r="AD173" s="9" t="s">
        <v>839</v>
      </c>
      <c r="AE173" s="4"/>
      <c r="AH173" s="9">
        <v>1</v>
      </c>
      <c r="AI173" s="38">
        <v>0</v>
      </c>
      <c r="AJ173" s="11"/>
      <c r="AM173" s="30" t="s">
        <v>12</v>
      </c>
      <c r="AN173" s="38">
        <f t="shared" si="27"/>
        <v>0</v>
      </c>
      <c r="AO173" s="8"/>
      <c r="AP173" s="13">
        <f t="shared" si="28"/>
        <v>0</v>
      </c>
      <c r="AQ173" s="38">
        <f t="shared" si="29"/>
        <v>0</v>
      </c>
      <c r="AR173" s="38">
        <v>0</v>
      </c>
      <c r="AS173" s="13">
        <f t="shared" si="30"/>
        <v>0</v>
      </c>
      <c r="AT173" s="38">
        <f t="shared" si="31"/>
        <v>0</v>
      </c>
      <c r="AU173" s="38">
        <v>0</v>
      </c>
      <c r="AV173" s="13">
        <f t="shared" si="32"/>
        <v>0</v>
      </c>
      <c r="AW173" s="38">
        <f t="shared" si="33"/>
        <v>0</v>
      </c>
      <c r="AX173" s="38">
        <v>0</v>
      </c>
      <c r="AY173" s="13"/>
      <c r="AZ173" s="10"/>
      <c r="BA173" s="8"/>
      <c r="BB173" s="11"/>
      <c r="BN173" s="38">
        <v>0</v>
      </c>
      <c r="BO173" s="54" t="s">
        <v>1356</v>
      </c>
      <c r="BP173" s="54">
        <f>Sales!AR173</f>
        <v>0</v>
      </c>
    </row>
    <row r="174" spans="1:68">
      <c r="A174" s="4" t="s">
        <v>140</v>
      </c>
      <c r="B174" s="50">
        <v>18557</v>
      </c>
      <c r="C174" s="9" t="s">
        <v>954</v>
      </c>
      <c r="D174" s="9" t="s">
        <v>956</v>
      </c>
      <c r="E174" s="9" t="s">
        <v>994</v>
      </c>
      <c r="F174" s="9" t="s">
        <v>956</v>
      </c>
      <c r="G174" s="4"/>
      <c r="H174" s="9" t="s">
        <v>956</v>
      </c>
      <c r="I174" s="4"/>
      <c r="K174" s="4" t="str">
        <f t="shared" si="23"/>
        <v>0</v>
      </c>
      <c r="L174" s="4" t="str">
        <f t="shared" si="24"/>
        <v>DENTON</v>
      </c>
      <c r="M174" s="4" t="str">
        <f t="shared" si="25"/>
        <v>0</v>
      </c>
      <c r="N174" s="4"/>
      <c r="O174" s="4" t="str">
        <f t="shared" si="26"/>
        <v>0</v>
      </c>
      <c r="P174" s="4"/>
      <c r="U174" s="30">
        <v>41710</v>
      </c>
      <c r="V174" s="5"/>
      <c r="W174" s="4"/>
      <c r="Y174" s="30" t="s">
        <v>487</v>
      </c>
      <c r="Z174" s="30" t="s">
        <v>497</v>
      </c>
      <c r="AA174" s="23"/>
      <c r="AB174" s="23"/>
      <c r="AC174" s="9" t="s">
        <v>670</v>
      </c>
      <c r="AD174" s="9" t="s">
        <v>839</v>
      </c>
      <c r="AE174" s="4"/>
      <c r="AH174" s="9">
        <v>1</v>
      </c>
      <c r="AI174" s="38">
        <v>0</v>
      </c>
      <c r="AJ174" s="11"/>
      <c r="AM174" s="30" t="s">
        <v>12</v>
      </c>
      <c r="AN174" s="38">
        <f t="shared" si="27"/>
        <v>0</v>
      </c>
      <c r="AO174" s="8"/>
      <c r="AP174" s="13">
        <f t="shared" si="28"/>
        <v>0</v>
      </c>
      <c r="AQ174" s="38">
        <f t="shared" si="29"/>
        <v>0</v>
      </c>
      <c r="AR174" s="38">
        <v>0</v>
      </c>
      <c r="AS174" s="13">
        <f t="shared" si="30"/>
        <v>0</v>
      </c>
      <c r="AT174" s="38">
        <f t="shared" si="31"/>
        <v>0</v>
      </c>
      <c r="AU174" s="38">
        <v>0</v>
      </c>
      <c r="AV174" s="13">
        <f t="shared" si="32"/>
        <v>0</v>
      </c>
      <c r="AW174" s="38">
        <f t="shared" si="33"/>
        <v>0</v>
      </c>
      <c r="AX174" s="38">
        <v>0</v>
      </c>
      <c r="AY174" s="13"/>
      <c r="AZ174" s="10"/>
      <c r="BA174" s="8"/>
      <c r="BB174" s="11"/>
      <c r="BN174" s="38">
        <v>0</v>
      </c>
      <c r="BO174" s="54" t="s">
        <v>1356</v>
      </c>
      <c r="BP174" s="54">
        <f>Sales!AR174</f>
        <v>0</v>
      </c>
    </row>
    <row r="175" spans="1:68">
      <c r="A175" s="4" t="s">
        <v>140</v>
      </c>
      <c r="B175" s="50">
        <v>18595</v>
      </c>
      <c r="C175" s="9" t="s">
        <v>954</v>
      </c>
      <c r="D175" s="9" t="s">
        <v>956</v>
      </c>
      <c r="E175" s="9" t="s">
        <v>996</v>
      </c>
      <c r="F175" s="9" t="s">
        <v>956</v>
      </c>
      <c r="G175" s="4"/>
      <c r="H175" s="9" t="s">
        <v>956</v>
      </c>
      <c r="I175" s="4"/>
      <c r="K175" s="4" t="str">
        <f t="shared" si="23"/>
        <v>0</v>
      </c>
      <c r="L175" s="4" t="str">
        <f t="shared" si="24"/>
        <v>MECKLENBURG</v>
      </c>
      <c r="M175" s="4" t="str">
        <f t="shared" si="25"/>
        <v>0</v>
      </c>
      <c r="N175" s="4"/>
      <c r="O175" s="4" t="str">
        <f t="shared" si="26"/>
        <v>0</v>
      </c>
      <c r="P175" s="4"/>
      <c r="U175" s="30">
        <v>41725</v>
      </c>
      <c r="V175" s="5"/>
      <c r="W175" s="4"/>
      <c r="Y175" s="30" t="s">
        <v>487</v>
      </c>
      <c r="Z175" s="30" t="s">
        <v>587</v>
      </c>
      <c r="AA175" s="23"/>
      <c r="AB175" s="23"/>
      <c r="AC175" s="9" t="s">
        <v>758</v>
      </c>
      <c r="AD175" s="9" t="s">
        <v>857</v>
      </c>
      <c r="AE175" s="4"/>
      <c r="AH175" s="9">
        <v>1</v>
      </c>
      <c r="AI175" s="38">
        <v>0</v>
      </c>
      <c r="AJ175" s="11"/>
      <c r="AM175" s="30" t="s">
        <v>12</v>
      </c>
      <c r="AN175" s="38">
        <f t="shared" si="27"/>
        <v>0</v>
      </c>
      <c r="AO175" s="8"/>
      <c r="AP175" s="13">
        <f t="shared" si="28"/>
        <v>0</v>
      </c>
      <c r="AQ175" s="38">
        <f t="shared" si="29"/>
        <v>0</v>
      </c>
      <c r="AR175" s="38">
        <v>0</v>
      </c>
      <c r="AS175" s="13">
        <f t="shared" si="30"/>
        <v>0</v>
      </c>
      <c r="AT175" s="38">
        <f t="shared" si="31"/>
        <v>0</v>
      </c>
      <c r="AU175" s="38">
        <v>0</v>
      </c>
      <c r="AV175" s="13">
        <f t="shared" si="32"/>
        <v>0</v>
      </c>
      <c r="AW175" s="38">
        <f t="shared" si="33"/>
        <v>0</v>
      </c>
      <c r="AX175" s="38">
        <v>0</v>
      </c>
      <c r="AY175" s="13"/>
      <c r="AZ175" s="10"/>
      <c r="BA175" s="8"/>
      <c r="BB175" s="11"/>
      <c r="BN175" s="38">
        <v>0</v>
      </c>
      <c r="BO175" s="54" t="s">
        <v>1356</v>
      </c>
      <c r="BP175" s="54">
        <f>Sales!AR175</f>
        <v>0</v>
      </c>
    </row>
    <row r="176" spans="1:68">
      <c r="A176" s="4" t="s">
        <v>140</v>
      </c>
      <c r="B176" s="50">
        <v>18600</v>
      </c>
      <c r="C176" s="9" t="s">
        <v>954</v>
      </c>
      <c r="D176" s="9" t="s">
        <v>978</v>
      </c>
      <c r="E176" s="9" t="s">
        <v>1020</v>
      </c>
      <c r="F176" s="9" t="s">
        <v>1170</v>
      </c>
      <c r="G176" s="4"/>
      <c r="H176" s="9" t="s">
        <v>1297</v>
      </c>
      <c r="I176" s="4"/>
      <c r="K176" s="4" t="str">
        <f t="shared" si="23"/>
        <v>NY</v>
      </c>
      <c r="L176" s="4" t="str">
        <f t="shared" si="24"/>
        <v>NEW YORK</v>
      </c>
      <c r="M176" s="4" t="str">
        <f t="shared" si="25"/>
        <v>New York</v>
      </c>
      <c r="N176" s="4"/>
      <c r="O176" s="4" t="str">
        <f t="shared" si="26"/>
        <v>10280</v>
      </c>
      <c r="P176" s="4"/>
      <c r="U176" s="30">
        <v>41726</v>
      </c>
      <c r="V176" s="5"/>
      <c r="W176" s="4"/>
      <c r="Y176" s="30" t="s">
        <v>487</v>
      </c>
      <c r="Z176" s="30" t="s">
        <v>588</v>
      </c>
      <c r="AA176" s="23"/>
      <c r="AB176" s="23"/>
      <c r="AC176" s="9" t="s">
        <v>759</v>
      </c>
      <c r="AD176" s="9" t="s">
        <v>908</v>
      </c>
      <c r="AE176" s="4"/>
      <c r="AH176" s="9">
        <v>1</v>
      </c>
      <c r="AI176" s="38">
        <v>0.99</v>
      </c>
      <c r="AJ176" s="11"/>
      <c r="AM176" s="30" t="s">
        <v>12</v>
      </c>
      <c r="AN176" s="38">
        <f t="shared" si="27"/>
        <v>0.99</v>
      </c>
      <c r="AO176" s="8"/>
      <c r="AP176" s="13">
        <f t="shared" si="28"/>
        <v>0</v>
      </c>
      <c r="AQ176" s="38">
        <f t="shared" si="29"/>
        <v>0.99</v>
      </c>
      <c r="AR176" s="38">
        <v>0</v>
      </c>
      <c r="AS176" s="13">
        <f t="shared" si="30"/>
        <v>0</v>
      </c>
      <c r="AT176" s="38">
        <f t="shared" si="31"/>
        <v>0.99</v>
      </c>
      <c r="AU176" s="38">
        <v>0</v>
      </c>
      <c r="AV176" s="13">
        <f t="shared" si="32"/>
        <v>0</v>
      </c>
      <c r="AW176" s="38">
        <f t="shared" si="33"/>
        <v>0.99</v>
      </c>
      <c r="AX176" s="38">
        <v>0</v>
      </c>
      <c r="AY176" s="13"/>
      <c r="AZ176" s="10"/>
      <c r="BA176" s="8"/>
      <c r="BB176" s="11"/>
      <c r="BN176" s="38">
        <v>0</v>
      </c>
      <c r="BO176" s="54" t="s">
        <v>1357</v>
      </c>
      <c r="BP176" s="54">
        <f>Sales!AR176</f>
        <v>0.99</v>
      </c>
    </row>
    <row r="177" spans="1:68">
      <c r="A177" s="4" t="s">
        <v>140</v>
      </c>
      <c r="B177" s="50">
        <v>18815</v>
      </c>
      <c r="C177" s="9" t="s">
        <v>954</v>
      </c>
      <c r="D177" s="9" t="s">
        <v>956</v>
      </c>
      <c r="E177" s="9" t="s">
        <v>994</v>
      </c>
      <c r="F177" s="9" t="s">
        <v>956</v>
      </c>
      <c r="G177" s="4"/>
      <c r="H177" s="9" t="s">
        <v>956</v>
      </c>
      <c r="I177" s="4"/>
      <c r="K177" s="4" t="str">
        <f t="shared" si="23"/>
        <v>0</v>
      </c>
      <c r="L177" s="4" t="str">
        <f t="shared" si="24"/>
        <v>DENTON</v>
      </c>
      <c r="M177" s="4" t="str">
        <f t="shared" si="25"/>
        <v>0</v>
      </c>
      <c r="N177" s="4"/>
      <c r="O177" s="4" t="str">
        <f t="shared" si="26"/>
        <v>0</v>
      </c>
      <c r="P177" s="4"/>
      <c r="U177" s="30">
        <v>41712</v>
      </c>
      <c r="V177" s="5"/>
      <c r="W177" s="4"/>
      <c r="Y177" s="30" t="s">
        <v>487</v>
      </c>
      <c r="Z177" s="30" t="s">
        <v>497</v>
      </c>
      <c r="AA177" s="23"/>
      <c r="AB177" s="23"/>
      <c r="AC177" s="9" t="s">
        <v>670</v>
      </c>
      <c r="AD177" s="9" t="s">
        <v>839</v>
      </c>
      <c r="AE177" s="4"/>
      <c r="AH177" s="9">
        <v>1</v>
      </c>
      <c r="AI177" s="38">
        <v>0</v>
      </c>
      <c r="AJ177" s="11"/>
      <c r="AM177" s="30" t="s">
        <v>12</v>
      </c>
      <c r="AN177" s="38">
        <f t="shared" si="27"/>
        <v>0</v>
      </c>
      <c r="AO177" s="8"/>
      <c r="AP177" s="13">
        <f t="shared" si="28"/>
        <v>0</v>
      </c>
      <c r="AQ177" s="38">
        <f t="shared" si="29"/>
        <v>0</v>
      </c>
      <c r="AR177" s="38">
        <v>0</v>
      </c>
      <c r="AS177" s="13">
        <f t="shared" si="30"/>
        <v>0</v>
      </c>
      <c r="AT177" s="38">
        <f t="shared" si="31"/>
        <v>0</v>
      </c>
      <c r="AU177" s="38">
        <v>0</v>
      </c>
      <c r="AV177" s="13">
        <f t="shared" si="32"/>
        <v>0</v>
      </c>
      <c r="AW177" s="38">
        <f t="shared" si="33"/>
        <v>0</v>
      </c>
      <c r="AX177" s="38">
        <v>0</v>
      </c>
      <c r="AY177" s="13"/>
      <c r="AZ177" s="10"/>
      <c r="BA177" s="8"/>
      <c r="BB177" s="11"/>
      <c r="BN177" s="38">
        <v>0</v>
      </c>
      <c r="BO177" s="54" t="s">
        <v>1356</v>
      </c>
      <c r="BP177" s="54">
        <f>Sales!AR177</f>
        <v>0</v>
      </c>
    </row>
    <row r="178" spans="1:68">
      <c r="A178" s="4" t="s">
        <v>140</v>
      </c>
      <c r="B178" s="50">
        <v>18845</v>
      </c>
      <c r="C178" s="9" t="s">
        <v>954</v>
      </c>
      <c r="D178" s="9" t="s">
        <v>956</v>
      </c>
      <c r="E178" s="9" t="s">
        <v>994</v>
      </c>
      <c r="F178" s="9" t="s">
        <v>956</v>
      </c>
      <c r="G178" s="4"/>
      <c r="H178" s="9" t="s">
        <v>956</v>
      </c>
      <c r="I178" s="4"/>
      <c r="K178" s="4" t="str">
        <f t="shared" si="23"/>
        <v>0</v>
      </c>
      <c r="L178" s="4" t="str">
        <f t="shared" si="24"/>
        <v>DENTON</v>
      </c>
      <c r="M178" s="4" t="str">
        <f t="shared" si="25"/>
        <v>0</v>
      </c>
      <c r="N178" s="4"/>
      <c r="O178" s="4" t="str">
        <f t="shared" si="26"/>
        <v>0</v>
      </c>
      <c r="P178" s="4"/>
      <c r="U178" s="30">
        <v>41726</v>
      </c>
      <c r="V178" s="5"/>
      <c r="W178" s="4"/>
      <c r="Y178" s="30" t="s">
        <v>487</v>
      </c>
      <c r="Z178" s="30" t="s">
        <v>491</v>
      </c>
      <c r="AA178" s="23"/>
      <c r="AB178" s="23"/>
      <c r="AC178" s="9" t="s">
        <v>664</v>
      </c>
      <c r="AD178" s="9" t="s">
        <v>833</v>
      </c>
      <c r="AE178" s="4"/>
      <c r="AH178" s="9">
        <v>1</v>
      </c>
      <c r="AI178" s="38">
        <v>0</v>
      </c>
      <c r="AJ178" s="11"/>
      <c r="AM178" s="30" t="s">
        <v>12</v>
      </c>
      <c r="AN178" s="38">
        <f t="shared" si="27"/>
        <v>0</v>
      </c>
      <c r="AO178" s="8"/>
      <c r="AP178" s="13">
        <f t="shared" si="28"/>
        <v>0</v>
      </c>
      <c r="AQ178" s="38">
        <f t="shared" si="29"/>
        <v>0</v>
      </c>
      <c r="AR178" s="38">
        <v>0</v>
      </c>
      <c r="AS178" s="13">
        <f t="shared" si="30"/>
        <v>0</v>
      </c>
      <c r="AT178" s="38">
        <f t="shared" si="31"/>
        <v>0</v>
      </c>
      <c r="AU178" s="38">
        <v>0</v>
      </c>
      <c r="AV178" s="13">
        <f t="shared" si="32"/>
        <v>0</v>
      </c>
      <c r="AW178" s="38">
        <f t="shared" si="33"/>
        <v>0</v>
      </c>
      <c r="AX178" s="38">
        <v>0</v>
      </c>
      <c r="AY178" s="13"/>
      <c r="AZ178" s="10"/>
      <c r="BA178" s="8"/>
      <c r="BB178" s="11"/>
      <c r="BN178" s="38">
        <v>0</v>
      </c>
      <c r="BO178" s="54" t="s">
        <v>1356</v>
      </c>
      <c r="BP178" s="54">
        <f>Sales!AR178</f>
        <v>0</v>
      </c>
    </row>
    <row r="179" spans="1:68">
      <c r="A179" s="4" t="s">
        <v>140</v>
      </c>
      <c r="B179" s="50">
        <v>19073</v>
      </c>
      <c r="C179" s="9" t="s">
        <v>954</v>
      </c>
      <c r="D179" s="9" t="s">
        <v>956</v>
      </c>
      <c r="E179" s="9" t="s">
        <v>994</v>
      </c>
      <c r="F179" s="9" t="s">
        <v>956</v>
      </c>
      <c r="G179" s="4"/>
      <c r="H179" s="9" t="s">
        <v>956</v>
      </c>
      <c r="I179" s="4"/>
      <c r="K179" s="4" t="str">
        <f t="shared" si="23"/>
        <v>0</v>
      </c>
      <c r="L179" s="4" t="str">
        <f t="shared" si="24"/>
        <v>DENTON</v>
      </c>
      <c r="M179" s="4" t="str">
        <f t="shared" si="25"/>
        <v>0</v>
      </c>
      <c r="N179" s="4"/>
      <c r="O179" s="4" t="str">
        <f t="shared" si="26"/>
        <v>0</v>
      </c>
      <c r="P179" s="4"/>
      <c r="U179" s="30">
        <v>41708</v>
      </c>
      <c r="V179" s="5"/>
      <c r="W179" s="4"/>
      <c r="Y179" s="30" t="s">
        <v>487</v>
      </c>
      <c r="Z179" s="30" t="s">
        <v>589</v>
      </c>
      <c r="AA179" s="23"/>
      <c r="AB179" s="23"/>
      <c r="AC179" s="9" t="s">
        <v>760</v>
      </c>
      <c r="AD179" s="9" t="s">
        <v>909</v>
      </c>
      <c r="AE179" s="4"/>
      <c r="AH179" s="9">
        <v>1</v>
      </c>
      <c r="AI179" s="38">
        <v>0</v>
      </c>
      <c r="AJ179" s="11"/>
      <c r="AM179" s="30" t="s">
        <v>12</v>
      </c>
      <c r="AN179" s="38">
        <f t="shared" si="27"/>
        <v>0</v>
      </c>
      <c r="AO179" s="8"/>
      <c r="AP179" s="13">
        <f t="shared" si="28"/>
        <v>0</v>
      </c>
      <c r="AQ179" s="38">
        <f t="shared" si="29"/>
        <v>0</v>
      </c>
      <c r="AR179" s="38">
        <v>0</v>
      </c>
      <c r="AS179" s="13">
        <f t="shared" si="30"/>
        <v>0</v>
      </c>
      <c r="AT179" s="38">
        <f t="shared" si="31"/>
        <v>0</v>
      </c>
      <c r="AU179" s="38">
        <v>0</v>
      </c>
      <c r="AV179" s="13">
        <f t="shared" si="32"/>
        <v>0</v>
      </c>
      <c r="AW179" s="38">
        <f t="shared" si="33"/>
        <v>0</v>
      </c>
      <c r="AX179" s="38">
        <v>0</v>
      </c>
      <c r="AY179" s="13"/>
      <c r="AZ179" s="10"/>
      <c r="BA179" s="8"/>
      <c r="BB179" s="11"/>
      <c r="BN179" s="38">
        <v>0</v>
      </c>
      <c r="BO179" s="54" t="s">
        <v>1356</v>
      </c>
      <c r="BP179" s="54">
        <f>Sales!AR179</f>
        <v>0</v>
      </c>
    </row>
    <row r="180" spans="1:68">
      <c r="A180" s="4" t="s">
        <v>140</v>
      </c>
      <c r="B180" s="50">
        <v>19110</v>
      </c>
      <c r="C180" s="9" t="s">
        <v>954</v>
      </c>
      <c r="D180" s="9" t="s">
        <v>977</v>
      </c>
      <c r="E180" s="9" t="s">
        <v>1060</v>
      </c>
      <c r="F180" s="9" t="s">
        <v>1171</v>
      </c>
      <c r="G180" s="4"/>
      <c r="H180" s="9" t="s">
        <v>1298</v>
      </c>
      <c r="I180" s="4"/>
      <c r="K180" s="4" t="str">
        <f t="shared" si="23"/>
        <v>PA</v>
      </c>
      <c r="L180" s="4" t="str">
        <f t="shared" si="24"/>
        <v>BLAIR</v>
      </c>
      <c r="M180" s="4" t="str">
        <f t="shared" si="25"/>
        <v>altoona</v>
      </c>
      <c r="N180" s="4"/>
      <c r="O180" s="4" t="str">
        <f t="shared" si="26"/>
        <v>16601</v>
      </c>
      <c r="P180" s="4"/>
      <c r="U180" s="30">
        <v>41722</v>
      </c>
      <c r="V180" s="5"/>
      <c r="W180" s="4"/>
      <c r="Y180" s="30" t="s">
        <v>487</v>
      </c>
      <c r="Z180" s="30" t="s">
        <v>556</v>
      </c>
      <c r="AA180" s="23"/>
      <c r="AB180" s="23"/>
      <c r="AC180" s="9" t="s">
        <v>729</v>
      </c>
      <c r="AD180" s="9" t="s">
        <v>891</v>
      </c>
      <c r="AE180" s="4"/>
      <c r="AH180" s="9">
        <v>1</v>
      </c>
      <c r="AI180" s="38">
        <v>9.64</v>
      </c>
      <c r="AJ180" s="11"/>
      <c r="AM180" s="30" t="s">
        <v>12</v>
      </c>
      <c r="AN180" s="38">
        <f t="shared" si="27"/>
        <v>9.64</v>
      </c>
      <c r="AO180" s="8"/>
      <c r="AP180" s="13">
        <f t="shared" si="28"/>
        <v>0</v>
      </c>
      <c r="AQ180" s="38">
        <f t="shared" si="29"/>
        <v>9.64</v>
      </c>
      <c r="AR180" s="38">
        <v>0</v>
      </c>
      <c r="AS180" s="13">
        <f t="shared" si="30"/>
        <v>0</v>
      </c>
      <c r="AT180" s="38">
        <f t="shared" si="31"/>
        <v>9.64</v>
      </c>
      <c r="AU180" s="38">
        <v>0</v>
      </c>
      <c r="AV180" s="13">
        <f t="shared" si="32"/>
        <v>0</v>
      </c>
      <c r="AW180" s="38">
        <f t="shared" si="33"/>
        <v>9.64</v>
      </c>
      <c r="AX180" s="38">
        <v>0</v>
      </c>
      <c r="AY180" s="13"/>
      <c r="AZ180" s="10"/>
      <c r="BA180" s="8"/>
      <c r="BB180" s="11"/>
      <c r="BN180" s="38">
        <v>0</v>
      </c>
      <c r="BO180" s="54" t="s">
        <v>107</v>
      </c>
      <c r="BP180" s="54">
        <f>Sales!AR180</f>
        <v>9.99</v>
      </c>
    </row>
    <row r="181" spans="1:68">
      <c r="A181" s="4" t="s">
        <v>140</v>
      </c>
      <c r="B181" s="50">
        <v>19311</v>
      </c>
      <c r="C181" s="9" t="s">
        <v>954</v>
      </c>
      <c r="D181" s="9" t="s">
        <v>988</v>
      </c>
      <c r="E181" s="9" t="s">
        <v>1061</v>
      </c>
      <c r="F181" s="9" t="s">
        <v>1172</v>
      </c>
      <c r="G181" s="4"/>
      <c r="H181" s="9" t="s">
        <v>1299</v>
      </c>
      <c r="I181" s="4"/>
      <c r="K181" s="4" t="str">
        <f t="shared" si="23"/>
        <v>WY</v>
      </c>
      <c r="L181" s="4" t="str">
        <f t="shared" si="24"/>
        <v>ALBANY</v>
      </c>
      <c r="M181" s="4" t="str">
        <f t="shared" si="25"/>
        <v>LARAMIE</v>
      </c>
      <c r="N181" s="4"/>
      <c r="O181" s="4" t="str">
        <f t="shared" si="26"/>
        <v>82070</v>
      </c>
      <c r="P181" s="4"/>
      <c r="U181" s="30">
        <v>41702</v>
      </c>
      <c r="V181" s="5"/>
      <c r="W181" s="4"/>
      <c r="Y181" s="30" t="s">
        <v>487</v>
      </c>
      <c r="Z181" s="30" t="s">
        <v>590</v>
      </c>
      <c r="AA181" s="23"/>
      <c r="AB181" s="23"/>
      <c r="AC181" s="9" t="s">
        <v>761</v>
      </c>
      <c r="AD181" s="9" t="s">
        <v>910</v>
      </c>
      <c r="AE181" s="4"/>
      <c r="AH181" s="9">
        <v>1</v>
      </c>
      <c r="AI181" s="38">
        <v>7.71</v>
      </c>
      <c r="AJ181" s="11"/>
      <c r="AM181" s="30" t="s">
        <v>12</v>
      </c>
      <c r="AN181" s="38">
        <f t="shared" si="27"/>
        <v>7.71</v>
      </c>
      <c r="AO181" s="8"/>
      <c r="AP181" s="13">
        <f t="shared" si="28"/>
        <v>4.0207522697795074E-2</v>
      </c>
      <c r="AQ181" s="38">
        <f t="shared" si="29"/>
        <v>7.71</v>
      </c>
      <c r="AR181" s="38">
        <v>0.31</v>
      </c>
      <c r="AS181" s="13">
        <f t="shared" si="30"/>
        <v>1.9455252918287938E-2</v>
      </c>
      <c r="AT181" s="38">
        <f t="shared" si="31"/>
        <v>7.71</v>
      </c>
      <c r="AU181" s="38">
        <v>0.15</v>
      </c>
      <c r="AV181" s="13">
        <f t="shared" si="32"/>
        <v>0</v>
      </c>
      <c r="AW181" s="38">
        <f t="shared" si="33"/>
        <v>7.71</v>
      </c>
      <c r="AX181" s="38">
        <v>0</v>
      </c>
      <c r="AY181" s="13"/>
      <c r="AZ181" s="10"/>
      <c r="BA181" s="8"/>
      <c r="BB181" s="11"/>
      <c r="BN181" s="38">
        <v>0.45999999999999996</v>
      </c>
      <c r="BO181" s="54" t="s">
        <v>1357</v>
      </c>
      <c r="BP181" s="54">
        <f>Sales!AR181</f>
        <v>7.99</v>
      </c>
    </row>
    <row r="182" spans="1:68">
      <c r="A182" s="4" t="s">
        <v>140</v>
      </c>
      <c r="B182" s="50">
        <v>19339</v>
      </c>
      <c r="C182" s="9" t="s">
        <v>954</v>
      </c>
      <c r="D182" s="9" t="s">
        <v>964</v>
      </c>
      <c r="E182" s="9" t="s">
        <v>1062</v>
      </c>
      <c r="F182" s="9" t="s">
        <v>1173</v>
      </c>
      <c r="G182" s="4"/>
      <c r="H182" s="9" t="s">
        <v>1300</v>
      </c>
      <c r="I182" s="4"/>
      <c r="K182" s="4" t="str">
        <f t="shared" si="23"/>
        <v>WI</v>
      </c>
      <c r="L182" s="4" t="str">
        <f t="shared" si="24"/>
        <v>DODGE</v>
      </c>
      <c r="M182" s="4" t="str">
        <f t="shared" si="25"/>
        <v>theresa</v>
      </c>
      <c r="N182" s="4"/>
      <c r="O182" s="4" t="str">
        <f t="shared" si="26"/>
        <v>53091</v>
      </c>
      <c r="P182" s="4"/>
      <c r="U182" s="30">
        <v>41715</v>
      </c>
      <c r="V182" s="5"/>
      <c r="W182" s="4"/>
      <c r="Y182" s="30" t="s">
        <v>487</v>
      </c>
      <c r="Z182" s="30" t="s">
        <v>591</v>
      </c>
      <c r="AA182" s="23"/>
      <c r="AB182" s="23"/>
      <c r="AC182" s="9" t="s">
        <v>762</v>
      </c>
      <c r="AD182" s="9" t="s">
        <v>895</v>
      </c>
      <c r="AE182" s="4"/>
      <c r="AH182" s="9">
        <v>1</v>
      </c>
      <c r="AI182" s="38">
        <v>22.18</v>
      </c>
      <c r="AJ182" s="11"/>
      <c r="AM182" s="30" t="s">
        <v>12</v>
      </c>
      <c r="AN182" s="38">
        <f t="shared" si="27"/>
        <v>22.18</v>
      </c>
      <c r="AO182" s="8"/>
      <c r="AP182" s="13">
        <f t="shared" si="28"/>
        <v>5.0045085662759246E-2</v>
      </c>
      <c r="AQ182" s="38">
        <f t="shared" si="29"/>
        <v>22.18</v>
      </c>
      <c r="AR182" s="38">
        <v>1.1100000000000001</v>
      </c>
      <c r="AS182" s="13">
        <f t="shared" si="30"/>
        <v>4.508566275924256E-3</v>
      </c>
      <c r="AT182" s="38">
        <f t="shared" si="31"/>
        <v>22.18</v>
      </c>
      <c r="AU182" s="38">
        <v>0.1</v>
      </c>
      <c r="AV182" s="13">
        <f t="shared" si="32"/>
        <v>0</v>
      </c>
      <c r="AW182" s="38">
        <f t="shared" si="33"/>
        <v>22.18</v>
      </c>
      <c r="AX182" s="38">
        <v>0</v>
      </c>
      <c r="AY182" s="13"/>
      <c r="AZ182" s="10"/>
      <c r="BA182" s="8"/>
      <c r="BB182" s="11"/>
      <c r="BN182" s="38">
        <v>1.2100000000000002</v>
      </c>
      <c r="BO182" s="54" t="s">
        <v>107</v>
      </c>
      <c r="BP182" s="54">
        <f>Sales!AR182</f>
        <v>22.990000000000002</v>
      </c>
    </row>
    <row r="183" spans="1:68">
      <c r="A183" s="4" t="s">
        <v>140</v>
      </c>
      <c r="B183" s="50">
        <v>19358</v>
      </c>
      <c r="C183" s="9" t="s">
        <v>954</v>
      </c>
      <c r="D183" s="9" t="s">
        <v>970</v>
      </c>
      <c r="E183" s="9" t="s">
        <v>1039</v>
      </c>
      <c r="F183" s="9" t="s">
        <v>1174</v>
      </c>
      <c r="G183" s="4"/>
      <c r="H183" s="9" t="s">
        <v>1301</v>
      </c>
      <c r="I183" s="4"/>
      <c r="K183" s="4" t="str">
        <f t="shared" si="23"/>
        <v>IN</v>
      </c>
      <c r="L183" s="4" t="str">
        <f t="shared" si="24"/>
        <v>LAKE</v>
      </c>
      <c r="M183" s="4" t="str">
        <f t="shared" si="25"/>
        <v>gary</v>
      </c>
      <c r="N183" s="4"/>
      <c r="O183" s="4" t="str">
        <f t="shared" si="26"/>
        <v>46408</v>
      </c>
      <c r="P183" s="4"/>
      <c r="U183" s="30">
        <v>41722</v>
      </c>
      <c r="V183" s="5"/>
      <c r="W183" s="4"/>
      <c r="Y183" s="30" t="s">
        <v>487</v>
      </c>
      <c r="Z183" s="30" t="s">
        <v>526</v>
      </c>
      <c r="AA183" s="23"/>
      <c r="AB183" s="23"/>
      <c r="AC183" s="9" t="s">
        <v>699</v>
      </c>
      <c r="AD183" s="9" t="s">
        <v>866</v>
      </c>
      <c r="AE183" s="4"/>
      <c r="AH183" s="9">
        <v>1</v>
      </c>
      <c r="AI183" s="38">
        <v>12.530000000000001</v>
      </c>
      <c r="AJ183" s="11"/>
      <c r="AM183" s="30" t="s">
        <v>12</v>
      </c>
      <c r="AN183" s="38">
        <f t="shared" si="27"/>
        <v>12.530000000000001</v>
      </c>
      <c r="AO183" s="8"/>
      <c r="AP183" s="13">
        <f t="shared" si="28"/>
        <v>6.9433359936153224E-2</v>
      </c>
      <c r="AQ183" s="38">
        <f t="shared" si="29"/>
        <v>12.530000000000001</v>
      </c>
      <c r="AR183" s="38">
        <v>0.87</v>
      </c>
      <c r="AS183" s="13">
        <f t="shared" si="30"/>
        <v>0</v>
      </c>
      <c r="AT183" s="38">
        <f t="shared" si="31"/>
        <v>12.530000000000001</v>
      </c>
      <c r="AU183" s="38">
        <v>0</v>
      </c>
      <c r="AV183" s="13">
        <f t="shared" si="32"/>
        <v>0</v>
      </c>
      <c r="AW183" s="38">
        <f t="shared" si="33"/>
        <v>12.530000000000001</v>
      </c>
      <c r="AX183" s="38">
        <v>0</v>
      </c>
      <c r="AY183" s="13"/>
      <c r="AZ183" s="10"/>
      <c r="BA183" s="8"/>
      <c r="BB183" s="11"/>
      <c r="BN183" s="38">
        <v>0.87</v>
      </c>
      <c r="BO183" s="54" t="s">
        <v>107</v>
      </c>
      <c r="BP183" s="54">
        <f>Sales!AR183</f>
        <v>12.99</v>
      </c>
    </row>
    <row r="184" spans="1:68">
      <c r="A184" s="4" t="s">
        <v>140</v>
      </c>
      <c r="B184" s="50">
        <v>19555</v>
      </c>
      <c r="C184" s="9" t="s">
        <v>954</v>
      </c>
      <c r="D184" s="9" t="s">
        <v>956</v>
      </c>
      <c r="E184" s="9" t="s">
        <v>994</v>
      </c>
      <c r="F184" s="9" t="s">
        <v>956</v>
      </c>
      <c r="G184" s="4"/>
      <c r="H184" s="9" t="s">
        <v>956</v>
      </c>
      <c r="I184" s="4"/>
      <c r="K184" s="4" t="str">
        <f t="shared" si="23"/>
        <v>0</v>
      </c>
      <c r="L184" s="4" t="str">
        <f t="shared" si="24"/>
        <v>DENTON</v>
      </c>
      <c r="M184" s="4" t="str">
        <f t="shared" si="25"/>
        <v>0</v>
      </c>
      <c r="N184" s="4"/>
      <c r="O184" s="4" t="str">
        <f t="shared" si="26"/>
        <v>0</v>
      </c>
      <c r="P184" s="4"/>
      <c r="U184" s="30">
        <v>41725</v>
      </c>
      <c r="V184" s="5"/>
      <c r="W184" s="4"/>
      <c r="Y184" s="30" t="s">
        <v>487</v>
      </c>
      <c r="Z184" s="30" t="s">
        <v>491</v>
      </c>
      <c r="AA184" s="23"/>
      <c r="AB184" s="23"/>
      <c r="AC184" s="9" t="s">
        <v>664</v>
      </c>
      <c r="AD184" s="9" t="s">
        <v>833</v>
      </c>
      <c r="AE184" s="4"/>
      <c r="AH184" s="9">
        <v>1</v>
      </c>
      <c r="AI184" s="38">
        <v>0</v>
      </c>
      <c r="AJ184" s="11"/>
      <c r="AM184" s="30" t="s">
        <v>12</v>
      </c>
      <c r="AN184" s="38">
        <f t="shared" si="27"/>
        <v>0</v>
      </c>
      <c r="AO184" s="8"/>
      <c r="AP184" s="13">
        <f t="shared" si="28"/>
        <v>0</v>
      </c>
      <c r="AQ184" s="38">
        <f t="shared" si="29"/>
        <v>0</v>
      </c>
      <c r="AR184" s="38">
        <v>0</v>
      </c>
      <c r="AS184" s="13">
        <f t="shared" si="30"/>
        <v>0</v>
      </c>
      <c r="AT184" s="38">
        <f t="shared" si="31"/>
        <v>0</v>
      </c>
      <c r="AU184" s="38">
        <v>0</v>
      </c>
      <c r="AV184" s="13">
        <f t="shared" si="32"/>
        <v>0</v>
      </c>
      <c r="AW184" s="38">
        <f t="shared" si="33"/>
        <v>0</v>
      </c>
      <c r="AX184" s="38">
        <v>0</v>
      </c>
      <c r="AY184" s="13"/>
      <c r="AZ184" s="10"/>
      <c r="BA184" s="8"/>
      <c r="BB184" s="11"/>
      <c r="BN184" s="38">
        <v>0</v>
      </c>
      <c r="BO184" s="54" t="s">
        <v>956</v>
      </c>
      <c r="BP184" s="54">
        <f>Sales!AR184</f>
        <v>0</v>
      </c>
    </row>
    <row r="185" spans="1:68">
      <c r="A185" s="4" t="s">
        <v>140</v>
      </c>
      <c r="B185" s="50">
        <v>19557</v>
      </c>
      <c r="C185" s="9" t="s">
        <v>954</v>
      </c>
      <c r="D185" s="9" t="s">
        <v>956</v>
      </c>
      <c r="E185" s="9" t="s">
        <v>996</v>
      </c>
      <c r="F185" s="9" t="s">
        <v>956</v>
      </c>
      <c r="G185" s="4"/>
      <c r="H185" s="9" t="s">
        <v>956</v>
      </c>
      <c r="I185" s="4"/>
      <c r="K185" s="4" t="str">
        <f t="shared" si="23"/>
        <v>0</v>
      </c>
      <c r="L185" s="4" t="str">
        <f t="shared" si="24"/>
        <v>MECKLENBURG</v>
      </c>
      <c r="M185" s="4" t="str">
        <f t="shared" si="25"/>
        <v>0</v>
      </c>
      <c r="N185" s="4"/>
      <c r="O185" s="4" t="str">
        <f t="shared" si="26"/>
        <v>0</v>
      </c>
      <c r="P185" s="4"/>
      <c r="U185" s="30">
        <v>41725</v>
      </c>
      <c r="V185" s="5"/>
      <c r="W185" s="4"/>
      <c r="Y185" s="30" t="s">
        <v>487</v>
      </c>
      <c r="Z185" s="30" t="s">
        <v>495</v>
      </c>
      <c r="AA185" s="23"/>
      <c r="AB185" s="23"/>
      <c r="AC185" s="9" t="s">
        <v>668</v>
      </c>
      <c r="AD185" s="9" t="s">
        <v>837</v>
      </c>
      <c r="AE185" s="4"/>
      <c r="AH185" s="9">
        <v>1</v>
      </c>
      <c r="AI185" s="38">
        <v>0</v>
      </c>
      <c r="AJ185" s="11"/>
      <c r="AM185" s="30" t="s">
        <v>12</v>
      </c>
      <c r="AN185" s="38">
        <f t="shared" si="27"/>
        <v>0</v>
      </c>
      <c r="AO185" s="8"/>
      <c r="AP185" s="13">
        <f t="shared" si="28"/>
        <v>0</v>
      </c>
      <c r="AQ185" s="38">
        <f t="shared" si="29"/>
        <v>0</v>
      </c>
      <c r="AR185" s="38">
        <v>0</v>
      </c>
      <c r="AS185" s="13">
        <f t="shared" si="30"/>
        <v>0</v>
      </c>
      <c r="AT185" s="38">
        <f t="shared" si="31"/>
        <v>0</v>
      </c>
      <c r="AU185" s="38">
        <v>0</v>
      </c>
      <c r="AV185" s="13">
        <f t="shared" si="32"/>
        <v>0</v>
      </c>
      <c r="AW185" s="38">
        <f t="shared" si="33"/>
        <v>0</v>
      </c>
      <c r="AX185" s="38">
        <v>0</v>
      </c>
      <c r="AY185" s="13"/>
      <c r="AZ185" s="10"/>
      <c r="BA185" s="8"/>
      <c r="BB185" s="11"/>
      <c r="BN185" s="38">
        <v>0</v>
      </c>
      <c r="BO185" s="54" t="s">
        <v>1356</v>
      </c>
      <c r="BP185" s="54">
        <f>Sales!AR185</f>
        <v>0</v>
      </c>
    </row>
    <row r="186" spans="1:68">
      <c r="A186" s="4" t="s">
        <v>140</v>
      </c>
      <c r="B186" s="50">
        <v>19877</v>
      </c>
      <c r="C186" s="9" t="s">
        <v>954</v>
      </c>
      <c r="D186" s="9" t="s">
        <v>956</v>
      </c>
      <c r="E186" s="9" t="s">
        <v>994</v>
      </c>
      <c r="F186" s="9" t="s">
        <v>956</v>
      </c>
      <c r="G186" s="4"/>
      <c r="H186" s="9" t="s">
        <v>956</v>
      </c>
      <c r="I186" s="4"/>
      <c r="K186" s="4" t="str">
        <f t="shared" si="23"/>
        <v>0</v>
      </c>
      <c r="L186" s="4" t="str">
        <f t="shared" si="24"/>
        <v>DENTON</v>
      </c>
      <c r="M186" s="4" t="str">
        <f t="shared" si="25"/>
        <v>0</v>
      </c>
      <c r="N186" s="4"/>
      <c r="O186" s="4" t="str">
        <f t="shared" si="26"/>
        <v>0</v>
      </c>
      <c r="P186" s="4"/>
      <c r="U186" s="30">
        <v>41704</v>
      </c>
      <c r="V186" s="5"/>
      <c r="W186" s="4"/>
      <c r="Y186" s="30" t="s">
        <v>487</v>
      </c>
      <c r="Z186" s="30" t="s">
        <v>497</v>
      </c>
      <c r="AA186" s="23"/>
      <c r="AB186" s="23"/>
      <c r="AC186" s="9" t="s">
        <v>670</v>
      </c>
      <c r="AD186" s="9" t="s">
        <v>839</v>
      </c>
      <c r="AE186" s="4"/>
      <c r="AH186" s="9">
        <v>1</v>
      </c>
      <c r="AI186" s="38">
        <v>0</v>
      </c>
      <c r="AJ186" s="11"/>
      <c r="AM186" s="30" t="s">
        <v>12</v>
      </c>
      <c r="AN186" s="38">
        <f t="shared" si="27"/>
        <v>0</v>
      </c>
      <c r="AO186" s="8"/>
      <c r="AP186" s="13">
        <f t="shared" si="28"/>
        <v>0</v>
      </c>
      <c r="AQ186" s="38">
        <f t="shared" si="29"/>
        <v>0</v>
      </c>
      <c r="AR186" s="38">
        <v>0</v>
      </c>
      <c r="AS186" s="13">
        <f t="shared" si="30"/>
        <v>0</v>
      </c>
      <c r="AT186" s="38">
        <f t="shared" si="31"/>
        <v>0</v>
      </c>
      <c r="AU186" s="38">
        <v>0</v>
      </c>
      <c r="AV186" s="13">
        <f t="shared" si="32"/>
        <v>0</v>
      </c>
      <c r="AW186" s="38">
        <f t="shared" si="33"/>
        <v>0</v>
      </c>
      <c r="AX186" s="38">
        <v>0</v>
      </c>
      <c r="AY186" s="13"/>
      <c r="AZ186" s="10"/>
      <c r="BA186" s="8"/>
      <c r="BB186" s="11"/>
      <c r="BN186" s="38">
        <v>0</v>
      </c>
      <c r="BO186" s="54" t="s">
        <v>956</v>
      </c>
      <c r="BP186" s="54">
        <f>Sales!AR186</f>
        <v>0</v>
      </c>
    </row>
    <row r="187" spans="1:68">
      <c r="A187" s="4" t="s">
        <v>140</v>
      </c>
      <c r="B187" s="50">
        <v>19894</v>
      </c>
      <c r="C187" s="9" t="s">
        <v>954</v>
      </c>
      <c r="D187" s="9" t="s">
        <v>977</v>
      </c>
      <c r="E187" s="9" t="s">
        <v>1060</v>
      </c>
      <c r="F187" s="9" t="s">
        <v>1175</v>
      </c>
      <c r="G187" s="4"/>
      <c r="H187" s="9" t="s">
        <v>1302</v>
      </c>
      <c r="I187" s="4"/>
      <c r="K187" s="4" t="str">
        <f t="shared" si="23"/>
        <v>PA</v>
      </c>
      <c r="L187" s="4" t="str">
        <f t="shared" si="24"/>
        <v>BLAIR</v>
      </c>
      <c r="M187" s="4" t="str">
        <f t="shared" si="25"/>
        <v>Hollidaysburg</v>
      </c>
      <c r="N187" s="4"/>
      <c r="O187" s="4" t="str">
        <f t="shared" si="26"/>
        <v>16648</v>
      </c>
      <c r="P187" s="4"/>
      <c r="U187" s="30">
        <v>41709</v>
      </c>
      <c r="V187" s="5"/>
      <c r="W187" s="4"/>
      <c r="Y187" s="30" t="s">
        <v>487</v>
      </c>
      <c r="Z187" s="30" t="s">
        <v>592</v>
      </c>
      <c r="AA187" s="23"/>
      <c r="AB187" s="23"/>
      <c r="AC187" s="9" t="s">
        <v>763</v>
      </c>
      <c r="AD187" s="9" t="s">
        <v>883</v>
      </c>
      <c r="AE187" s="4"/>
      <c r="AH187" s="9">
        <v>1</v>
      </c>
      <c r="AI187" s="38">
        <v>7.99</v>
      </c>
      <c r="AJ187" s="11"/>
      <c r="AM187" s="30" t="s">
        <v>12</v>
      </c>
      <c r="AN187" s="38">
        <f t="shared" si="27"/>
        <v>7.99</v>
      </c>
      <c r="AO187" s="8"/>
      <c r="AP187" s="13">
        <f t="shared" si="28"/>
        <v>0</v>
      </c>
      <c r="AQ187" s="38">
        <f t="shared" si="29"/>
        <v>7.99</v>
      </c>
      <c r="AR187" s="38">
        <v>0</v>
      </c>
      <c r="AS187" s="13">
        <f t="shared" si="30"/>
        <v>0</v>
      </c>
      <c r="AT187" s="38">
        <f t="shared" si="31"/>
        <v>7.99</v>
      </c>
      <c r="AU187" s="38">
        <v>0</v>
      </c>
      <c r="AV187" s="13">
        <f t="shared" si="32"/>
        <v>0</v>
      </c>
      <c r="AW187" s="38">
        <f t="shared" si="33"/>
        <v>7.99</v>
      </c>
      <c r="AX187" s="38">
        <v>0</v>
      </c>
      <c r="AY187" s="13"/>
      <c r="AZ187" s="10"/>
      <c r="BA187" s="8"/>
      <c r="BB187" s="11"/>
      <c r="BN187" s="38">
        <v>0</v>
      </c>
      <c r="BO187" s="54" t="s">
        <v>1357</v>
      </c>
      <c r="BP187" s="54">
        <f>Sales!AR187</f>
        <v>7.99</v>
      </c>
    </row>
    <row r="188" spans="1:68">
      <c r="A188" s="4" t="s">
        <v>140</v>
      </c>
      <c r="B188" s="50">
        <v>19905</v>
      </c>
      <c r="C188" s="9" t="s">
        <v>954</v>
      </c>
      <c r="D188" s="9" t="s">
        <v>975</v>
      </c>
      <c r="E188" s="9" t="s">
        <v>1017</v>
      </c>
      <c r="F188" s="9" t="s">
        <v>1125</v>
      </c>
      <c r="G188" s="4"/>
      <c r="H188" s="9" t="s">
        <v>1251</v>
      </c>
      <c r="I188" s="4"/>
      <c r="K188" s="4" t="str">
        <f t="shared" si="23"/>
        <v>CO</v>
      </c>
      <c r="L188" s="4" t="str">
        <f t="shared" si="24"/>
        <v>ARAPAHOE</v>
      </c>
      <c r="M188" s="4" t="str">
        <f t="shared" si="25"/>
        <v>Aurora</v>
      </c>
      <c r="N188" s="4"/>
      <c r="O188" s="4" t="str">
        <f t="shared" si="26"/>
        <v>80014</v>
      </c>
      <c r="P188" s="4"/>
      <c r="U188" s="30">
        <v>41712</v>
      </c>
      <c r="V188" s="5"/>
      <c r="W188" s="4"/>
      <c r="Y188" s="30" t="s">
        <v>487</v>
      </c>
      <c r="Z188" s="30" t="s">
        <v>593</v>
      </c>
      <c r="AA188" s="23"/>
      <c r="AB188" s="23"/>
      <c r="AC188" s="9" t="s">
        <v>764</v>
      </c>
      <c r="AD188" s="9" t="s">
        <v>869</v>
      </c>
      <c r="AE188" s="4"/>
      <c r="AH188" s="9">
        <v>1</v>
      </c>
      <c r="AI188" s="38">
        <v>7.71</v>
      </c>
      <c r="AJ188" s="11"/>
      <c r="AM188" s="30" t="s">
        <v>12</v>
      </c>
      <c r="AN188" s="38">
        <f t="shared" si="27"/>
        <v>7.71</v>
      </c>
      <c r="AO188" s="8"/>
      <c r="AP188" s="13">
        <f t="shared" si="28"/>
        <v>2.8534370946822308E-2</v>
      </c>
      <c r="AQ188" s="38">
        <f t="shared" si="29"/>
        <v>7.71</v>
      </c>
      <c r="AR188" s="38">
        <v>0.22</v>
      </c>
      <c r="AS188" s="13">
        <f t="shared" si="30"/>
        <v>0</v>
      </c>
      <c r="AT188" s="38">
        <f t="shared" si="31"/>
        <v>7.71</v>
      </c>
      <c r="AU188" s="38">
        <v>0</v>
      </c>
      <c r="AV188" s="13">
        <f t="shared" si="32"/>
        <v>4.7989623865110249E-2</v>
      </c>
      <c r="AW188" s="38">
        <f t="shared" si="33"/>
        <v>7.71</v>
      </c>
      <c r="AX188" s="38">
        <v>0.37</v>
      </c>
      <c r="AY188" s="13"/>
      <c r="AZ188" s="10"/>
      <c r="BA188" s="8"/>
      <c r="BB188" s="11"/>
      <c r="BN188" s="38">
        <v>0.59</v>
      </c>
      <c r="BO188" s="54" t="s">
        <v>1357</v>
      </c>
      <c r="BP188" s="54">
        <f>Sales!AR188</f>
        <v>7.99</v>
      </c>
    </row>
    <row r="189" spans="1:68">
      <c r="A189" s="4" t="s">
        <v>140</v>
      </c>
      <c r="B189" s="50">
        <v>19937</v>
      </c>
      <c r="C189" s="9" t="s">
        <v>954</v>
      </c>
      <c r="D189" s="9" t="s">
        <v>962</v>
      </c>
      <c r="E189" s="9" t="s">
        <v>1063</v>
      </c>
      <c r="F189" s="9" t="s">
        <v>1176</v>
      </c>
      <c r="G189" s="4"/>
      <c r="H189" s="9" t="s">
        <v>1303</v>
      </c>
      <c r="I189" s="4"/>
      <c r="K189" s="4" t="str">
        <f t="shared" si="23"/>
        <v>FL</v>
      </c>
      <c r="L189" s="4" t="str">
        <f t="shared" si="24"/>
        <v>HIGHLANDS</v>
      </c>
      <c r="M189" s="4" t="str">
        <f t="shared" si="25"/>
        <v>SEBRING</v>
      </c>
      <c r="N189" s="4"/>
      <c r="O189" s="4" t="str">
        <f t="shared" si="26"/>
        <v>33872</v>
      </c>
      <c r="P189" s="4"/>
      <c r="U189" s="30">
        <v>41723</v>
      </c>
      <c r="V189" s="5"/>
      <c r="W189" s="4"/>
      <c r="Y189" s="30" t="s">
        <v>487</v>
      </c>
      <c r="Z189" s="30" t="s">
        <v>594</v>
      </c>
      <c r="AA189" s="23"/>
      <c r="AB189" s="23"/>
      <c r="AC189" s="9" t="s">
        <v>765</v>
      </c>
      <c r="AD189" s="9" t="s">
        <v>911</v>
      </c>
      <c r="AE189" s="4"/>
      <c r="AH189" s="9">
        <v>1</v>
      </c>
      <c r="AI189" s="38">
        <v>12.99</v>
      </c>
      <c r="AJ189" s="11"/>
      <c r="AM189" s="30" t="s">
        <v>12</v>
      </c>
      <c r="AN189" s="38">
        <f t="shared" si="27"/>
        <v>12.99</v>
      </c>
      <c r="AO189" s="8"/>
      <c r="AP189" s="13">
        <f t="shared" si="28"/>
        <v>0</v>
      </c>
      <c r="AQ189" s="38">
        <f t="shared" si="29"/>
        <v>12.99</v>
      </c>
      <c r="AR189" s="38">
        <v>0</v>
      </c>
      <c r="AS189" s="13">
        <f t="shared" si="30"/>
        <v>0</v>
      </c>
      <c r="AT189" s="38">
        <f t="shared" si="31"/>
        <v>12.99</v>
      </c>
      <c r="AU189" s="38">
        <v>0</v>
      </c>
      <c r="AV189" s="13">
        <f t="shared" si="32"/>
        <v>0</v>
      </c>
      <c r="AW189" s="38">
        <f t="shared" si="33"/>
        <v>12.99</v>
      </c>
      <c r="AX189" s="38">
        <v>0</v>
      </c>
      <c r="AY189" s="13"/>
      <c r="AZ189" s="10"/>
      <c r="BA189" s="8"/>
      <c r="BB189" s="11"/>
      <c r="BN189" s="38">
        <v>0</v>
      </c>
      <c r="BO189" s="54" t="s">
        <v>1357</v>
      </c>
      <c r="BP189" s="54">
        <f>Sales!AR189</f>
        <v>12.99</v>
      </c>
    </row>
    <row r="190" spans="1:68">
      <c r="A190" s="4" t="s">
        <v>140</v>
      </c>
      <c r="B190" s="50">
        <v>20165</v>
      </c>
      <c r="C190" s="9" t="s">
        <v>954</v>
      </c>
      <c r="D190" s="9" t="s">
        <v>955</v>
      </c>
      <c r="E190" s="9" t="s">
        <v>1064</v>
      </c>
      <c r="F190" s="9" t="s">
        <v>1177</v>
      </c>
      <c r="G190" s="4"/>
      <c r="H190" s="9" t="s">
        <v>1304</v>
      </c>
      <c r="I190" s="4"/>
      <c r="K190" s="4" t="str">
        <f t="shared" si="23"/>
        <v>CA</v>
      </c>
      <c r="L190" s="4" t="str">
        <f t="shared" si="24"/>
        <v>SAN JOAQUIN</v>
      </c>
      <c r="M190" s="4" t="str">
        <f t="shared" si="25"/>
        <v>sTOCKTON</v>
      </c>
      <c r="N190" s="4"/>
      <c r="O190" s="4" t="str">
        <f t="shared" si="26"/>
        <v>95267</v>
      </c>
      <c r="P190" s="4"/>
      <c r="U190" s="30">
        <v>41708</v>
      </c>
      <c r="V190" s="5"/>
      <c r="W190" s="4"/>
      <c r="Y190" s="30" t="s">
        <v>487</v>
      </c>
      <c r="Z190" s="30" t="s">
        <v>526</v>
      </c>
      <c r="AA190" s="23"/>
      <c r="AB190" s="23"/>
      <c r="AC190" s="9" t="s">
        <v>699</v>
      </c>
      <c r="AD190" s="9" t="s">
        <v>866</v>
      </c>
      <c r="AE190" s="4"/>
      <c r="AH190" s="9">
        <v>1</v>
      </c>
      <c r="AI190" s="38">
        <v>12.530000000000001</v>
      </c>
      <c r="AJ190" s="11"/>
      <c r="AM190" s="30" t="s">
        <v>12</v>
      </c>
      <c r="AN190" s="38">
        <f t="shared" si="27"/>
        <v>12.530000000000001</v>
      </c>
      <c r="AO190" s="8"/>
      <c r="AP190" s="13">
        <f t="shared" si="28"/>
        <v>0</v>
      </c>
      <c r="AQ190" s="38">
        <f t="shared" si="29"/>
        <v>12.530000000000001</v>
      </c>
      <c r="AR190" s="38">
        <v>0</v>
      </c>
      <c r="AS190" s="13">
        <f t="shared" si="30"/>
        <v>0</v>
      </c>
      <c r="AT190" s="38">
        <f t="shared" si="31"/>
        <v>12.530000000000001</v>
      </c>
      <c r="AU190" s="38">
        <v>0</v>
      </c>
      <c r="AV190" s="13">
        <f t="shared" si="32"/>
        <v>0</v>
      </c>
      <c r="AW190" s="38">
        <f t="shared" si="33"/>
        <v>12.530000000000001</v>
      </c>
      <c r="AX190" s="38">
        <v>0</v>
      </c>
      <c r="AY190" s="13"/>
      <c r="AZ190" s="10"/>
      <c r="BA190" s="8"/>
      <c r="BB190" s="11"/>
      <c r="BN190" s="38">
        <v>0</v>
      </c>
      <c r="BO190" s="54" t="s">
        <v>107</v>
      </c>
      <c r="BP190" s="54">
        <f>Sales!AR190</f>
        <v>12.99</v>
      </c>
    </row>
    <row r="191" spans="1:68">
      <c r="A191" s="4" t="s">
        <v>140</v>
      </c>
      <c r="B191" s="50">
        <v>20168</v>
      </c>
      <c r="C191" s="9" t="s">
        <v>954</v>
      </c>
      <c r="D191" s="9" t="s">
        <v>972</v>
      </c>
      <c r="E191" s="9" t="s">
        <v>996</v>
      </c>
      <c r="F191" s="9" t="s">
        <v>1178</v>
      </c>
      <c r="G191" s="4"/>
      <c r="H191" s="9" t="s">
        <v>1305</v>
      </c>
      <c r="I191" s="4"/>
      <c r="K191" s="4" t="str">
        <f t="shared" si="23"/>
        <v>NC</v>
      </c>
      <c r="L191" s="4" t="str">
        <f t="shared" si="24"/>
        <v>MECKLENBURG</v>
      </c>
      <c r="M191" s="4" t="str">
        <f t="shared" si="25"/>
        <v>charlotte</v>
      </c>
      <c r="N191" s="4"/>
      <c r="O191" s="4" t="str">
        <f t="shared" si="26"/>
        <v>28212</v>
      </c>
      <c r="P191" s="4"/>
      <c r="U191" s="30">
        <v>41708</v>
      </c>
      <c r="V191" s="5"/>
      <c r="W191" s="4"/>
      <c r="Y191" s="30" t="s">
        <v>487</v>
      </c>
      <c r="Z191" s="30" t="s">
        <v>538</v>
      </c>
      <c r="AA191" s="23"/>
      <c r="AB191" s="23"/>
      <c r="AC191" s="9" t="s">
        <v>711</v>
      </c>
      <c r="AD191" s="9" t="s">
        <v>877</v>
      </c>
      <c r="AE191" s="4"/>
      <c r="AH191" s="9">
        <v>1</v>
      </c>
      <c r="AI191" s="38">
        <v>3.99</v>
      </c>
      <c r="AJ191" s="11"/>
      <c r="AM191" s="30" t="s">
        <v>12</v>
      </c>
      <c r="AN191" s="38">
        <f t="shared" si="27"/>
        <v>3.99</v>
      </c>
      <c r="AO191" s="8"/>
      <c r="AP191" s="13">
        <f t="shared" si="28"/>
        <v>4.7619047619047616E-2</v>
      </c>
      <c r="AQ191" s="38">
        <f t="shared" si="29"/>
        <v>3.99</v>
      </c>
      <c r="AR191" s="38">
        <v>0.19</v>
      </c>
      <c r="AS191" s="13">
        <f t="shared" si="30"/>
        <v>1.7543859649122806E-2</v>
      </c>
      <c r="AT191" s="38">
        <f t="shared" si="31"/>
        <v>3.99</v>
      </c>
      <c r="AU191" s="38">
        <v>7.0000000000000007E-2</v>
      </c>
      <c r="AV191" s="13">
        <f t="shared" si="32"/>
        <v>0</v>
      </c>
      <c r="AW191" s="38">
        <f t="shared" si="33"/>
        <v>3.99</v>
      </c>
      <c r="AX191" s="38">
        <v>0</v>
      </c>
      <c r="AY191" s="13"/>
      <c r="AZ191" s="10"/>
      <c r="BA191" s="8"/>
      <c r="BB191" s="11"/>
      <c r="BN191" s="38">
        <v>0.26</v>
      </c>
      <c r="BO191" s="54" t="s">
        <v>107</v>
      </c>
      <c r="BP191" s="54">
        <f>Sales!AR191</f>
        <v>3.99</v>
      </c>
    </row>
    <row r="192" spans="1:68">
      <c r="A192" s="4" t="s">
        <v>140</v>
      </c>
      <c r="B192" s="50">
        <v>20405</v>
      </c>
      <c r="C192" s="9" t="s">
        <v>954</v>
      </c>
      <c r="D192" s="9" t="s">
        <v>978</v>
      </c>
      <c r="E192" s="9" t="s">
        <v>1030</v>
      </c>
      <c r="F192" s="9" t="s">
        <v>1139</v>
      </c>
      <c r="G192" s="4"/>
      <c r="H192" s="9" t="s">
        <v>1266</v>
      </c>
      <c r="I192" s="4"/>
      <c r="K192" s="4" t="str">
        <f t="shared" si="23"/>
        <v>NY</v>
      </c>
      <c r="L192" s="4" t="str">
        <f t="shared" si="24"/>
        <v>ERIE</v>
      </c>
      <c r="M192" s="4" t="str">
        <f t="shared" si="25"/>
        <v>SOUTH CHEEKTOWAGA</v>
      </c>
      <c r="N192" s="4"/>
      <c r="O192" s="4" t="str">
        <f t="shared" si="26"/>
        <v>14227</v>
      </c>
      <c r="P192" s="4"/>
      <c r="U192" s="30">
        <v>41708</v>
      </c>
      <c r="V192" s="5"/>
      <c r="W192" s="4"/>
      <c r="Y192" s="30" t="s">
        <v>487</v>
      </c>
      <c r="Z192" s="30" t="s">
        <v>595</v>
      </c>
      <c r="AA192" s="23"/>
      <c r="AB192" s="23"/>
      <c r="AC192" s="9" t="s">
        <v>766</v>
      </c>
      <c r="AD192" s="9" t="s">
        <v>886</v>
      </c>
      <c r="AE192" s="4"/>
      <c r="AH192" s="9">
        <v>1</v>
      </c>
      <c r="AI192" s="38">
        <v>9.99</v>
      </c>
      <c r="AJ192" s="11"/>
      <c r="AM192" s="30" t="s">
        <v>12</v>
      </c>
      <c r="AN192" s="38">
        <f t="shared" si="27"/>
        <v>9.99</v>
      </c>
      <c r="AO192" s="8"/>
      <c r="AP192" s="13">
        <f t="shared" si="28"/>
        <v>0</v>
      </c>
      <c r="AQ192" s="38">
        <f t="shared" si="29"/>
        <v>9.99</v>
      </c>
      <c r="AR192" s="38">
        <v>0</v>
      </c>
      <c r="AS192" s="13">
        <f t="shared" si="30"/>
        <v>0</v>
      </c>
      <c r="AT192" s="38">
        <f t="shared" si="31"/>
        <v>9.99</v>
      </c>
      <c r="AU192" s="38">
        <v>0</v>
      </c>
      <c r="AV192" s="13">
        <f t="shared" si="32"/>
        <v>0</v>
      </c>
      <c r="AW192" s="38">
        <f t="shared" si="33"/>
        <v>9.99</v>
      </c>
      <c r="AX192" s="38">
        <v>0</v>
      </c>
      <c r="AY192" s="13"/>
      <c r="AZ192" s="10"/>
      <c r="BA192" s="8"/>
      <c r="BB192" s="11"/>
      <c r="BN192" s="38">
        <v>0</v>
      </c>
      <c r="BO192" s="54" t="s">
        <v>107</v>
      </c>
      <c r="BP192" s="54">
        <f>Sales!AR192</f>
        <v>9.99</v>
      </c>
    </row>
    <row r="193" spans="1:68">
      <c r="A193" s="4" t="s">
        <v>140</v>
      </c>
      <c r="B193" s="50">
        <v>20422</v>
      </c>
      <c r="C193" s="9" t="s">
        <v>954</v>
      </c>
      <c r="D193" s="9" t="s">
        <v>962</v>
      </c>
      <c r="E193" s="9" t="s">
        <v>1000</v>
      </c>
      <c r="F193" s="9" t="s">
        <v>1108</v>
      </c>
      <c r="G193" s="4"/>
      <c r="H193" s="9" t="s">
        <v>1233</v>
      </c>
      <c r="I193" s="4"/>
      <c r="K193" s="4" t="str">
        <f t="shared" si="23"/>
        <v>FL</v>
      </c>
      <c r="L193" s="4" t="str">
        <f t="shared" si="24"/>
        <v>PASCO</v>
      </c>
      <c r="M193" s="4" t="str">
        <f t="shared" si="25"/>
        <v>zephyrhills</v>
      </c>
      <c r="N193" s="4"/>
      <c r="O193" s="4" t="str">
        <f t="shared" si="26"/>
        <v>33540</v>
      </c>
      <c r="P193" s="4"/>
      <c r="U193" s="30">
        <v>41715</v>
      </c>
      <c r="V193" s="5"/>
      <c r="W193" s="4"/>
      <c r="Y193" s="30" t="s">
        <v>487</v>
      </c>
      <c r="Z193" s="30" t="s">
        <v>596</v>
      </c>
      <c r="AA193" s="23"/>
      <c r="AB193" s="23"/>
      <c r="AC193" s="9" t="s">
        <v>767</v>
      </c>
      <c r="AD193" s="9" t="s">
        <v>843</v>
      </c>
      <c r="AE193" s="4"/>
      <c r="AH193" s="9">
        <v>1</v>
      </c>
      <c r="AI193" s="38">
        <v>0.99</v>
      </c>
      <c r="AJ193" s="11"/>
      <c r="AM193" s="30" t="s">
        <v>12</v>
      </c>
      <c r="AN193" s="38">
        <f t="shared" si="27"/>
        <v>0.99</v>
      </c>
      <c r="AO193" s="8"/>
      <c r="AP193" s="13">
        <f t="shared" si="28"/>
        <v>0</v>
      </c>
      <c r="AQ193" s="38">
        <f t="shared" si="29"/>
        <v>0.99</v>
      </c>
      <c r="AR193" s="38">
        <v>0</v>
      </c>
      <c r="AS193" s="13">
        <f t="shared" si="30"/>
        <v>0</v>
      </c>
      <c r="AT193" s="38">
        <f t="shared" si="31"/>
        <v>0.99</v>
      </c>
      <c r="AU193" s="38">
        <v>0</v>
      </c>
      <c r="AV193" s="13">
        <f t="shared" si="32"/>
        <v>0</v>
      </c>
      <c r="AW193" s="38">
        <f t="shared" si="33"/>
        <v>0.99</v>
      </c>
      <c r="AX193" s="38">
        <v>0</v>
      </c>
      <c r="AY193" s="13"/>
      <c r="AZ193" s="10"/>
      <c r="BA193" s="8"/>
      <c r="BB193" s="11"/>
      <c r="BN193" s="38">
        <v>0</v>
      </c>
      <c r="BO193" s="54" t="s">
        <v>107</v>
      </c>
      <c r="BP193" s="54">
        <f>Sales!AR193</f>
        <v>0.99</v>
      </c>
    </row>
    <row r="194" spans="1:68">
      <c r="A194" s="4" t="s">
        <v>140</v>
      </c>
      <c r="B194" s="50">
        <v>20437</v>
      </c>
      <c r="C194" s="9" t="s">
        <v>954</v>
      </c>
      <c r="D194" s="9" t="s">
        <v>134</v>
      </c>
      <c r="E194" s="9" t="s">
        <v>1029</v>
      </c>
      <c r="F194" s="9" t="s">
        <v>1138</v>
      </c>
      <c r="G194" s="4"/>
      <c r="H194" s="9" t="s">
        <v>1265</v>
      </c>
      <c r="I194" s="4"/>
      <c r="K194" s="4" t="str">
        <f t="shared" si="23"/>
        <v>AL</v>
      </c>
      <c r="L194" s="4" t="str">
        <f t="shared" si="24"/>
        <v>ELMORE</v>
      </c>
      <c r="M194" s="4" t="str">
        <f t="shared" si="25"/>
        <v>wetumpka</v>
      </c>
      <c r="N194" s="4"/>
      <c r="O194" s="4" t="str">
        <f t="shared" si="26"/>
        <v>36092</v>
      </c>
      <c r="P194" s="4"/>
      <c r="U194" s="30">
        <v>41722</v>
      </c>
      <c r="V194" s="5"/>
      <c r="W194" s="4"/>
      <c r="Y194" s="30" t="s">
        <v>487</v>
      </c>
      <c r="Z194" s="30" t="s">
        <v>597</v>
      </c>
      <c r="AA194" s="23"/>
      <c r="AB194" s="23"/>
      <c r="AC194" s="9" t="s">
        <v>768</v>
      </c>
      <c r="AD194" s="9" t="s">
        <v>884</v>
      </c>
      <c r="AE194" s="4"/>
      <c r="AH194" s="9">
        <v>1</v>
      </c>
      <c r="AI194" s="38">
        <v>2.99</v>
      </c>
      <c r="AJ194" s="11"/>
      <c r="AM194" s="30" t="s">
        <v>12</v>
      </c>
      <c r="AN194" s="38">
        <f t="shared" si="27"/>
        <v>2.99</v>
      </c>
      <c r="AO194" s="8"/>
      <c r="AP194" s="13">
        <f t="shared" si="28"/>
        <v>0</v>
      </c>
      <c r="AQ194" s="38">
        <f t="shared" si="29"/>
        <v>2.99</v>
      </c>
      <c r="AR194" s="38">
        <v>0</v>
      </c>
      <c r="AS194" s="13">
        <f t="shared" si="30"/>
        <v>0</v>
      </c>
      <c r="AT194" s="38">
        <f t="shared" si="31"/>
        <v>2.99</v>
      </c>
      <c r="AU194" s="38">
        <v>0</v>
      </c>
      <c r="AV194" s="13">
        <f t="shared" si="32"/>
        <v>0</v>
      </c>
      <c r="AW194" s="38">
        <f t="shared" si="33"/>
        <v>2.99</v>
      </c>
      <c r="AX194" s="38">
        <v>0</v>
      </c>
      <c r="AY194" s="13"/>
      <c r="AZ194" s="10"/>
      <c r="BA194" s="8"/>
      <c r="BB194" s="11"/>
      <c r="BN194" s="38">
        <v>0</v>
      </c>
      <c r="BO194" s="54" t="s">
        <v>1357</v>
      </c>
      <c r="BP194" s="54">
        <f>Sales!AR194</f>
        <v>2.99</v>
      </c>
    </row>
    <row r="195" spans="1:68">
      <c r="A195" s="4" t="s">
        <v>140</v>
      </c>
      <c r="B195" s="50">
        <v>20452</v>
      </c>
      <c r="C195" s="9" t="s">
        <v>954</v>
      </c>
      <c r="D195" s="9" t="s">
        <v>955</v>
      </c>
      <c r="E195" s="9" t="s">
        <v>1065</v>
      </c>
      <c r="F195" s="9" t="s">
        <v>1179</v>
      </c>
      <c r="G195" s="4"/>
      <c r="H195" s="9" t="s">
        <v>1306</v>
      </c>
      <c r="I195" s="4"/>
      <c r="K195" s="4" t="str">
        <f t="shared" si="23"/>
        <v>CA</v>
      </c>
      <c r="L195" s="4" t="str">
        <f t="shared" si="24"/>
        <v>PLACER</v>
      </c>
      <c r="M195" s="4" t="str">
        <f t="shared" si="25"/>
        <v>Roseville</v>
      </c>
      <c r="N195" s="4"/>
      <c r="O195" s="4" t="str">
        <f t="shared" si="26"/>
        <v>95678</v>
      </c>
      <c r="P195" s="4"/>
      <c r="U195" s="30">
        <v>41701</v>
      </c>
      <c r="V195" s="5"/>
      <c r="W195" s="4"/>
      <c r="Y195" s="30" t="s">
        <v>487</v>
      </c>
      <c r="Z195" s="30" t="s">
        <v>598</v>
      </c>
      <c r="AA195" s="23"/>
      <c r="AB195" s="23"/>
      <c r="AC195" s="9" t="s">
        <v>769</v>
      </c>
      <c r="AD195" s="9" t="s">
        <v>912</v>
      </c>
      <c r="AE195" s="4"/>
      <c r="AH195" s="9">
        <v>1</v>
      </c>
      <c r="AI195" s="38">
        <v>7.71</v>
      </c>
      <c r="AJ195" s="11"/>
      <c r="AM195" s="30" t="s">
        <v>12</v>
      </c>
      <c r="AN195" s="38">
        <f t="shared" si="27"/>
        <v>7.71</v>
      </c>
      <c r="AO195" s="8"/>
      <c r="AP195" s="13">
        <f t="shared" si="28"/>
        <v>0</v>
      </c>
      <c r="AQ195" s="38">
        <f t="shared" si="29"/>
        <v>7.71</v>
      </c>
      <c r="AR195" s="38">
        <v>0</v>
      </c>
      <c r="AS195" s="13">
        <f t="shared" si="30"/>
        <v>0</v>
      </c>
      <c r="AT195" s="38">
        <f t="shared" si="31"/>
        <v>7.71</v>
      </c>
      <c r="AU195" s="38">
        <v>0</v>
      </c>
      <c r="AV195" s="13">
        <f t="shared" si="32"/>
        <v>0</v>
      </c>
      <c r="AW195" s="38">
        <f t="shared" si="33"/>
        <v>7.71</v>
      </c>
      <c r="AX195" s="38">
        <v>0</v>
      </c>
      <c r="AY195" s="13"/>
      <c r="AZ195" s="10"/>
      <c r="BA195" s="8"/>
      <c r="BB195" s="11"/>
      <c r="BN195" s="38">
        <v>0</v>
      </c>
      <c r="BO195" s="54" t="s">
        <v>107</v>
      </c>
      <c r="BP195" s="54">
        <f>Sales!AR195</f>
        <v>7.99</v>
      </c>
    </row>
    <row r="196" spans="1:68">
      <c r="A196" s="4" t="s">
        <v>140</v>
      </c>
      <c r="B196" s="50">
        <v>20463</v>
      </c>
      <c r="C196" s="9" t="s">
        <v>954</v>
      </c>
      <c r="D196" s="9" t="s">
        <v>975</v>
      </c>
      <c r="E196" s="9" t="s">
        <v>1066</v>
      </c>
      <c r="F196" s="9" t="s">
        <v>1180</v>
      </c>
      <c r="G196" s="4"/>
      <c r="H196" s="9" t="s">
        <v>1307</v>
      </c>
      <c r="I196" s="4"/>
      <c r="K196" s="4" t="str">
        <f t="shared" si="23"/>
        <v>CO</v>
      </c>
      <c r="L196" s="4" t="str">
        <f t="shared" si="24"/>
        <v>JEFFERSON</v>
      </c>
      <c r="M196" s="4" t="str">
        <f t="shared" si="25"/>
        <v>Evergreen</v>
      </c>
      <c r="N196" s="4"/>
      <c r="O196" s="4" t="str">
        <f t="shared" si="26"/>
        <v>80439</v>
      </c>
      <c r="P196" s="4"/>
      <c r="U196" s="30">
        <v>41702</v>
      </c>
      <c r="V196" s="5"/>
      <c r="W196" s="4"/>
      <c r="Y196" s="30" t="s">
        <v>487</v>
      </c>
      <c r="Z196" s="30" t="s">
        <v>599</v>
      </c>
      <c r="AA196" s="23"/>
      <c r="AB196" s="23"/>
      <c r="AC196" s="9" t="s">
        <v>770</v>
      </c>
      <c r="AD196" s="9" t="s">
        <v>913</v>
      </c>
      <c r="AE196" s="4"/>
      <c r="AH196" s="9">
        <v>1</v>
      </c>
      <c r="AI196" s="38">
        <v>0.99</v>
      </c>
      <c r="AJ196" s="11"/>
      <c r="AM196" s="30" t="s">
        <v>12</v>
      </c>
      <c r="AN196" s="38">
        <f t="shared" si="27"/>
        <v>0.99</v>
      </c>
      <c r="AO196" s="8"/>
      <c r="AP196" s="13">
        <f t="shared" si="28"/>
        <v>0</v>
      </c>
      <c r="AQ196" s="38">
        <f t="shared" si="29"/>
        <v>0.99</v>
      </c>
      <c r="AR196" s="38">
        <v>0</v>
      </c>
      <c r="AS196" s="13">
        <f t="shared" si="30"/>
        <v>0</v>
      </c>
      <c r="AT196" s="38">
        <f t="shared" si="31"/>
        <v>0.99</v>
      </c>
      <c r="AU196" s="38">
        <v>0</v>
      </c>
      <c r="AV196" s="13">
        <f t="shared" si="32"/>
        <v>0</v>
      </c>
      <c r="AW196" s="38">
        <f t="shared" si="33"/>
        <v>0.99</v>
      </c>
      <c r="AX196" s="38">
        <v>0</v>
      </c>
      <c r="AY196" s="13"/>
      <c r="AZ196" s="10"/>
      <c r="BA196" s="8"/>
      <c r="BB196" s="11"/>
      <c r="BN196" s="38">
        <v>0</v>
      </c>
      <c r="BO196" s="54" t="s">
        <v>1357</v>
      </c>
      <c r="BP196" s="54">
        <f>Sales!AR196</f>
        <v>0.99</v>
      </c>
    </row>
    <row r="197" spans="1:68">
      <c r="A197" s="4" t="s">
        <v>140</v>
      </c>
      <c r="B197" s="50">
        <v>20738</v>
      </c>
      <c r="C197" s="9" t="s">
        <v>954</v>
      </c>
      <c r="D197" s="9" t="s">
        <v>956</v>
      </c>
      <c r="E197" s="9" t="s">
        <v>996</v>
      </c>
      <c r="F197" s="9" t="s">
        <v>956</v>
      </c>
      <c r="G197" s="4"/>
      <c r="H197" s="9" t="s">
        <v>956</v>
      </c>
      <c r="I197" s="4"/>
      <c r="K197" s="4" t="str">
        <f t="shared" si="23"/>
        <v>0</v>
      </c>
      <c r="L197" s="4" t="str">
        <f t="shared" si="24"/>
        <v>MECKLENBURG</v>
      </c>
      <c r="M197" s="4" t="str">
        <f t="shared" si="25"/>
        <v>0</v>
      </c>
      <c r="N197" s="4"/>
      <c r="O197" s="4" t="str">
        <f t="shared" si="26"/>
        <v>0</v>
      </c>
      <c r="P197" s="4"/>
      <c r="U197" s="30">
        <v>41722</v>
      </c>
      <c r="V197" s="5"/>
      <c r="W197" s="4"/>
      <c r="Y197" s="30" t="s">
        <v>487</v>
      </c>
      <c r="Z197" s="30" t="s">
        <v>600</v>
      </c>
      <c r="AA197" s="23"/>
      <c r="AB197" s="23"/>
      <c r="AC197" s="9" t="s">
        <v>771</v>
      </c>
      <c r="AD197" s="9" t="s">
        <v>914</v>
      </c>
      <c r="AE197" s="4"/>
      <c r="AH197" s="9">
        <v>1</v>
      </c>
      <c r="AI197" s="38">
        <v>0</v>
      </c>
      <c r="AJ197" s="11"/>
      <c r="AM197" s="30" t="s">
        <v>12</v>
      </c>
      <c r="AN197" s="38">
        <f t="shared" si="27"/>
        <v>0</v>
      </c>
      <c r="AO197" s="8"/>
      <c r="AP197" s="13">
        <f t="shared" si="28"/>
        <v>0</v>
      </c>
      <c r="AQ197" s="38">
        <f t="shared" si="29"/>
        <v>0</v>
      </c>
      <c r="AR197" s="38">
        <v>0</v>
      </c>
      <c r="AS197" s="13">
        <f t="shared" si="30"/>
        <v>0</v>
      </c>
      <c r="AT197" s="38">
        <f t="shared" si="31"/>
        <v>0</v>
      </c>
      <c r="AU197" s="38">
        <v>0</v>
      </c>
      <c r="AV197" s="13">
        <f t="shared" si="32"/>
        <v>0</v>
      </c>
      <c r="AW197" s="38">
        <f t="shared" si="33"/>
        <v>0</v>
      </c>
      <c r="AX197" s="38">
        <v>0</v>
      </c>
      <c r="AY197" s="13"/>
      <c r="AZ197" s="10"/>
      <c r="BA197" s="8"/>
      <c r="BB197" s="11"/>
      <c r="BN197" s="38">
        <v>0</v>
      </c>
      <c r="BO197" s="54" t="s">
        <v>1356</v>
      </c>
      <c r="BP197" s="54">
        <f>Sales!AR197</f>
        <v>0</v>
      </c>
    </row>
    <row r="198" spans="1:68">
      <c r="A198" s="4" t="s">
        <v>140</v>
      </c>
      <c r="B198" s="50">
        <v>20741</v>
      </c>
      <c r="C198" s="9" t="s">
        <v>954</v>
      </c>
      <c r="D198" s="9" t="s">
        <v>956</v>
      </c>
      <c r="E198" s="9" t="s">
        <v>994</v>
      </c>
      <c r="F198" s="9" t="s">
        <v>956</v>
      </c>
      <c r="G198" s="4"/>
      <c r="H198" s="9" t="s">
        <v>956</v>
      </c>
      <c r="I198" s="4"/>
      <c r="K198" s="4" t="str">
        <f t="shared" si="23"/>
        <v>0</v>
      </c>
      <c r="L198" s="4" t="str">
        <f t="shared" si="24"/>
        <v>DENTON</v>
      </c>
      <c r="M198" s="4" t="str">
        <f t="shared" si="25"/>
        <v>0</v>
      </c>
      <c r="N198" s="4"/>
      <c r="O198" s="4" t="str">
        <f t="shared" si="26"/>
        <v>0</v>
      </c>
      <c r="P198" s="4"/>
      <c r="U198" s="30">
        <v>41722</v>
      </c>
      <c r="V198" s="5"/>
      <c r="W198" s="4"/>
      <c r="Y198" s="30" t="s">
        <v>487</v>
      </c>
      <c r="Z198" s="30" t="s">
        <v>498</v>
      </c>
      <c r="AA198" s="23"/>
      <c r="AB198" s="23"/>
      <c r="AC198" s="9" t="s">
        <v>671</v>
      </c>
      <c r="AD198" s="9" t="s">
        <v>840</v>
      </c>
      <c r="AE198" s="4"/>
      <c r="AH198" s="9">
        <v>1</v>
      </c>
      <c r="AI198" s="38">
        <v>0</v>
      </c>
      <c r="AJ198" s="11"/>
      <c r="AM198" s="30" t="s">
        <v>12</v>
      </c>
      <c r="AN198" s="38">
        <f t="shared" si="27"/>
        <v>0</v>
      </c>
      <c r="AO198" s="8"/>
      <c r="AP198" s="13">
        <f t="shared" si="28"/>
        <v>0</v>
      </c>
      <c r="AQ198" s="38">
        <f t="shared" si="29"/>
        <v>0</v>
      </c>
      <c r="AR198" s="38">
        <v>0</v>
      </c>
      <c r="AS198" s="13">
        <f t="shared" si="30"/>
        <v>0</v>
      </c>
      <c r="AT198" s="38">
        <f t="shared" si="31"/>
        <v>0</v>
      </c>
      <c r="AU198" s="38">
        <v>0</v>
      </c>
      <c r="AV198" s="13">
        <f t="shared" si="32"/>
        <v>0</v>
      </c>
      <c r="AW198" s="38">
        <f t="shared" si="33"/>
        <v>0</v>
      </c>
      <c r="AX198" s="38">
        <v>0</v>
      </c>
      <c r="AY198" s="13"/>
      <c r="AZ198" s="10"/>
      <c r="BA198" s="8"/>
      <c r="BB198" s="11"/>
      <c r="BN198" s="38">
        <v>0</v>
      </c>
      <c r="BO198" s="54" t="s">
        <v>1356</v>
      </c>
      <c r="BP198" s="54">
        <f>Sales!AR198</f>
        <v>0</v>
      </c>
    </row>
    <row r="199" spans="1:68">
      <c r="A199" s="4" t="s">
        <v>140</v>
      </c>
      <c r="B199" s="50">
        <v>20749</v>
      </c>
      <c r="C199" s="9" t="s">
        <v>954</v>
      </c>
      <c r="D199" s="9" t="s">
        <v>956</v>
      </c>
      <c r="E199" s="9" t="s">
        <v>996</v>
      </c>
      <c r="F199" s="9" t="s">
        <v>956</v>
      </c>
      <c r="G199" s="4"/>
      <c r="H199" s="9" t="s">
        <v>956</v>
      </c>
      <c r="I199" s="4"/>
      <c r="K199" s="4" t="str">
        <f t="shared" si="23"/>
        <v>0</v>
      </c>
      <c r="L199" s="4" t="str">
        <f t="shared" si="24"/>
        <v>MECKLENBURG</v>
      </c>
      <c r="M199" s="4" t="str">
        <f t="shared" si="25"/>
        <v>0</v>
      </c>
      <c r="N199" s="4"/>
      <c r="O199" s="4" t="str">
        <f t="shared" si="26"/>
        <v>0</v>
      </c>
      <c r="P199" s="4"/>
      <c r="U199" s="30">
        <v>41725</v>
      </c>
      <c r="V199" s="5"/>
      <c r="W199" s="4"/>
      <c r="Y199" s="30" t="s">
        <v>487</v>
      </c>
      <c r="Z199" s="30" t="s">
        <v>507</v>
      </c>
      <c r="AA199" s="23"/>
      <c r="AB199" s="23"/>
      <c r="AC199" s="9" t="s">
        <v>680</v>
      </c>
      <c r="AD199" s="9" t="s">
        <v>849</v>
      </c>
      <c r="AE199" s="4"/>
      <c r="AH199" s="9">
        <v>1</v>
      </c>
      <c r="AI199" s="38">
        <v>0</v>
      </c>
      <c r="AJ199" s="11"/>
      <c r="AM199" s="30" t="s">
        <v>12</v>
      </c>
      <c r="AN199" s="38">
        <f t="shared" si="27"/>
        <v>0</v>
      </c>
      <c r="AO199" s="8"/>
      <c r="AP199" s="13">
        <f t="shared" si="28"/>
        <v>0</v>
      </c>
      <c r="AQ199" s="38">
        <f t="shared" si="29"/>
        <v>0</v>
      </c>
      <c r="AR199" s="38">
        <v>0</v>
      </c>
      <c r="AS199" s="13">
        <f t="shared" si="30"/>
        <v>0</v>
      </c>
      <c r="AT199" s="38">
        <f t="shared" si="31"/>
        <v>0</v>
      </c>
      <c r="AU199" s="38">
        <v>0</v>
      </c>
      <c r="AV199" s="13">
        <f t="shared" si="32"/>
        <v>0</v>
      </c>
      <c r="AW199" s="38">
        <f t="shared" si="33"/>
        <v>0</v>
      </c>
      <c r="AX199" s="38">
        <v>0</v>
      </c>
      <c r="AY199" s="13"/>
      <c r="AZ199" s="10"/>
      <c r="BA199" s="8"/>
      <c r="BB199" s="11"/>
      <c r="BN199" s="38">
        <v>0</v>
      </c>
      <c r="BO199" s="54" t="s">
        <v>956</v>
      </c>
      <c r="BP199" s="54">
        <f>Sales!AR199</f>
        <v>0</v>
      </c>
    </row>
    <row r="200" spans="1:68">
      <c r="A200" s="4" t="s">
        <v>140</v>
      </c>
      <c r="B200" s="50">
        <v>20995</v>
      </c>
      <c r="C200" s="9" t="s">
        <v>954</v>
      </c>
      <c r="D200" s="9" t="s">
        <v>956</v>
      </c>
      <c r="E200" s="9" t="s">
        <v>996</v>
      </c>
      <c r="F200" s="9" t="s">
        <v>956</v>
      </c>
      <c r="G200" s="4"/>
      <c r="H200" s="9" t="s">
        <v>956</v>
      </c>
      <c r="I200" s="4"/>
      <c r="K200" s="4" t="str">
        <f t="shared" ref="K200:K263" si="34">+D200</f>
        <v>0</v>
      </c>
      <c r="L200" s="4" t="str">
        <f t="shared" ref="L200:L263" si="35">+E200</f>
        <v>MECKLENBURG</v>
      </c>
      <c r="M200" s="4" t="str">
        <f t="shared" ref="M200:M263" si="36">+F200</f>
        <v>0</v>
      </c>
      <c r="N200" s="4"/>
      <c r="O200" s="4" t="str">
        <f t="shared" ref="O200:O263" si="37">+H200</f>
        <v>0</v>
      </c>
      <c r="P200" s="4"/>
      <c r="U200" s="30">
        <v>41710</v>
      </c>
      <c r="V200" s="5"/>
      <c r="W200" s="4"/>
      <c r="Y200" s="30" t="s">
        <v>487</v>
      </c>
      <c r="Z200" s="30" t="s">
        <v>498</v>
      </c>
      <c r="AA200" s="23"/>
      <c r="AB200" s="23"/>
      <c r="AC200" s="9" t="s">
        <v>671</v>
      </c>
      <c r="AD200" s="9" t="s">
        <v>840</v>
      </c>
      <c r="AE200" s="4"/>
      <c r="AH200" s="9">
        <v>1</v>
      </c>
      <c r="AI200" s="38">
        <v>0</v>
      </c>
      <c r="AJ200" s="11"/>
      <c r="AM200" s="30" t="s">
        <v>12</v>
      </c>
      <c r="AN200" s="38">
        <f t="shared" ref="AN200:AN263" si="38">AI200</f>
        <v>0</v>
      </c>
      <c r="AO200" s="8"/>
      <c r="AP200" s="13">
        <f t="shared" ref="AP200:AP263" si="39">IF($AN200="","",IF(AQ200=0,0,AR200/AQ200))</f>
        <v>0</v>
      </c>
      <c r="AQ200" s="38">
        <f t="shared" ref="AQ200:AQ263" si="40">$AN200</f>
        <v>0</v>
      </c>
      <c r="AR200" s="38">
        <v>0</v>
      </c>
      <c r="AS200" s="13">
        <f t="shared" ref="AS200:AS263" si="41">IF($AN200="","",IF(AT200=0,0,AU200/AT200))</f>
        <v>0</v>
      </c>
      <c r="AT200" s="38">
        <f t="shared" ref="AT200:AT263" si="42">$AN200</f>
        <v>0</v>
      </c>
      <c r="AU200" s="38">
        <v>0</v>
      </c>
      <c r="AV200" s="13">
        <f t="shared" ref="AV200:AV263" si="43">IF($AN200="","",IF(AW200=0,0,AX200/AW200))</f>
        <v>0</v>
      </c>
      <c r="AW200" s="38">
        <f t="shared" ref="AW200:AW263" si="44">$AN200</f>
        <v>0</v>
      </c>
      <c r="AX200" s="38">
        <v>0</v>
      </c>
      <c r="AY200" s="13"/>
      <c r="AZ200" s="10"/>
      <c r="BA200" s="8"/>
      <c r="BB200" s="11"/>
      <c r="BN200" s="38">
        <v>0</v>
      </c>
      <c r="BO200" s="54" t="s">
        <v>1356</v>
      </c>
      <c r="BP200" s="54">
        <f>Sales!AR200</f>
        <v>0</v>
      </c>
    </row>
    <row r="201" spans="1:68">
      <c r="A201" s="4" t="s">
        <v>140</v>
      </c>
      <c r="B201" s="50">
        <v>21205</v>
      </c>
      <c r="C201" s="9" t="s">
        <v>954</v>
      </c>
      <c r="D201" s="9" t="s">
        <v>989</v>
      </c>
      <c r="E201" s="9" t="s">
        <v>1067</v>
      </c>
      <c r="F201" s="9" t="s">
        <v>1181</v>
      </c>
      <c r="G201" s="4"/>
      <c r="H201" s="9" t="s">
        <v>1308</v>
      </c>
      <c r="I201" s="4"/>
      <c r="K201" s="4" t="str">
        <f t="shared" si="34"/>
        <v>SD</v>
      </c>
      <c r="L201" s="4" t="str">
        <f t="shared" si="35"/>
        <v>PENNINGTON</v>
      </c>
      <c r="M201" s="4" t="str">
        <f t="shared" si="36"/>
        <v>Rapid City</v>
      </c>
      <c r="N201" s="4"/>
      <c r="O201" s="4" t="str">
        <f t="shared" si="37"/>
        <v>57702</v>
      </c>
      <c r="P201" s="4"/>
      <c r="U201" s="30">
        <v>41729</v>
      </c>
      <c r="V201" s="5"/>
      <c r="W201" s="4"/>
      <c r="Y201" s="30" t="s">
        <v>487</v>
      </c>
      <c r="Z201" s="30" t="s">
        <v>500</v>
      </c>
      <c r="AA201" s="23"/>
      <c r="AB201" s="23"/>
      <c r="AC201" s="9" t="s">
        <v>673</v>
      </c>
      <c r="AD201" s="9" t="s">
        <v>842</v>
      </c>
      <c r="AE201" s="4"/>
      <c r="AH201" s="9">
        <v>1</v>
      </c>
      <c r="AI201" s="38">
        <v>9.64</v>
      </c>
      <c r="AJ201" s="11"/>
      <c r="AM201" s="30" t="s">
        <v>12</v>
      </c>
      <c r="AN201" s="38">
        <f t="shared" si="38"/>
        <v>9.64</v>
      </c>
      <c r="AO201" s="8"/>
      <c r="AP201" s="13">
        <f t="shared" si="39"/>
        <v>4.0456431535269712E-2</v>
      </c>
      <c r="AQ201" s="38">
        <f t="shared" si="40"/>
        <v>9.64</v>
      </c>
      <c r="AR201" s="38">
        <v>0.39</v>
      </c>
      <c r="AS201" s="13">
        <f t="shared" si="41"/>
        <v>0</v>
      </c>
      <c r="AT201" s="38">
        <f t="shared" si="42"/>
        <v>9.64</v>
      </c>
      <c r="AU201" s="38">
        <v>0</v>
      </c>
      <c r="AV201" s="13">
        <f t="shared" si="43"/>
        <v>1.8672199170124481E-2</v>
      </c>
      <c r="AW201" s="38">
        <f t="shared" si="44"/>
        <v>9.64</v>
      </c>
      <c r="AX201" s="38">
        <v>0.18</v>
      </c>
      <c r="AY201" s="13"/>
      <c r="AZ201" s="10"/>
      <c r="BA201" s="8"/>
      <c r="BB201" s="11"/>
      <c r="BN201" s="38">
        <v>0.57000000000000006</v>
      </c>
      <c r="BO201" s="54" t="s">
        <v>1357</v>
      </c>
      <c r="BP201" s="54">
        <f>Sales!AR201</f>
        <v>9.99</v>
      </c>
    </row>
    <row r="202" spans="1:68">
      <c r="A202" s="4" t="s">
        <v>140</v>
      </c>
      <c r="B202" s="50">
        <v>21221</v>
      </c>
      <c r="C202" s="9" t="s">
        <v>954</v>
      </c>
      <c r="D202" s="9" t="s">
        <v>956</v>
      </c>
      <c r="E202" s="9" t="s">
        <v>994</v>
      </c>
      <c r="F202" s="9" t="s">
        <v>956</v>
      </c>
      <c r="G202" s="4"/>
      <c r="H202" s="9" t="s">
        <v>956</v>
      </c>
      <c r="I202" s="4"/>
      <c r="K202" s="4" t="str">
        <f t="shared" si="34"/>
        <v>0</v>
      </c>
      <c r="L202" s="4" t="str">
        <f t="shared" si="35"/>
        <v>DENTON</v>
      </c>
      <c r="M202" s="4" t="str">
        <f t="shared" si="36"/>
        <v>0</v>
      </c>
      <c r="N202" s="4"/>
      <c r="O202" s="4" t="str">
        <f t="shared" si="37"/>
        <v>0</v>
      </c>
      <c r="P202" s="4"/>
      <c r="U202" s="30">
        <v>41701</v>
      </c>
      <c r="V202" s="5"/>
      <c r="W202" s="4"/>
      <c r="Y202" s="30" t="s">
        <v>487</v>
      </c>
      <c r="Z202" s="30" t="s">
        <v>541</v>
      </c>
      <c r="AA202" s="23"/>
      <c r="AB202" s="23"/>
      <c r="AC202" s="9" t="s">
        <v>714</v>
      </c>
      <c r="AD202" s="9" t="s">
        <v>879</v>
      </c>
      <c r="AE202" s="4"/>
      <c r="AH202" s="9">
        <v>1</v>
      </c>
      <c r="AI202" s="38">
        <v>0</v>
      </c>
      <c r="AJ202" s="11"/>
      <c r="AM202" s="30" t="s">
        <v>12</v>
      </c>
      <c r="AN202" s="38">
        <f t="shared" si="38"/>
        <v>0</v>
      </c>
      <c r="AO202" s="8"/>
      <c r="AP202" s="13">
        <f t="shared" si="39"/>
        <v>0</v>
      </c>
      <c r="AQ202" s="38">
        <f t="shared" si="40"/>
        <v>0</v>
      </c>
      <c r="AR202" s="38">
        <v>0</v>
      </c>
      <c r="AS202" s="13">
        <f t="shared" si="41"/>
        <v>0</v>
      </c>
      <c r="AT202" s="38">
        <f t="shared" si="42"/>
        <v>0</v>
      </c>
      <c r="AU202" s="38">
        <v>0</v>
      </c>
      <c r="AV202" s="13">
        <f t="shared" si="43"/>
        <v>0</v>
      </c>
      <c r="AW202" s="38">
        <f t="shared" si="44"/>
        <v>0</v>
      </c>
      <c r="AX202" s="38">
        <v>0</v>
      </c>
      <c r="AY202" s="13"/>
      <c r="AZ202" s="10"/>
      <c r="BA202" s="8"/>
      <c r="BB202" s="11"/>
      <c r="BN202" s="38">
        <v>0</v>
      </c>
      <c r="BO202" s="54" t="s">
        <v>1356</v>
      </c>
      <c r="BP202" s="54">
        <f>Sales!AR202</f>
        <v>0</v>
      </c>
    </row>
    <row r="203" spans="1:68">
      <c r="A203" s="4" t="s">
        <v>140</v>
      </c>
      <c r="B203" s="50">
        <v>21234</v>
      </c>
      <c r="C203" s="9" t="s">
        <v>954</v>
      </c>
      <c r="D203" s="9" t="s">
        <v>956</v>
      </c>
      <c r="E203" s="9" t="s">
        <v>994</v>
      </c>
      <c r="F203" s="9" t="s">
        <v>956</v>
      </c>
      <c r="G203" s="4"/>
      <c r="H203" s="9" t="s">
        <v>956</v>
      </c>
      <c r="I203" s="4"/>
      <c r="K203" s="4" t="str">
        <f t="shared" si="34"/>
        <v>0</v>
      </c>
      <c r="L203" s="4" t="str">
        <f t="shared" si="35"/>
        <v>DENTON</v>
      </c>
      <c r="M203" s="4" t="str">
        <f t="shared" si="36"/>
        <v>0</v>
      </c>
      <c r="N203" s="4"/>
      <c r="O203" s="4" t="str">
        <f t="shared" si="37"/>
        <v>0</v>
      </c>
      <c r="P203" s="4"/>
      <c r="U203" s="30">
        <v>41704</v>
      </c>
      <c r="V203" s="5"/>
      <c r="W203" s="4"/>
      <c r="Y203" s="30" t="s">
        <v>487</v>
      </c>
      <c r="Z203" s="30" t="s">
        <v>541</v>
      </c>
      <c r="AA203" s="23"/>
      <c r="AB203" s="23"/>
      <c r="AC203" s="9" t="s">
        <v>714</v>
      </c>
      <c r="AD203" s="9" t="s">
        <v>879</v>
      </c>
      <c r="AE203" s="4"/>
      <c r="AH203" s="9">
        <v>1</v>
      </c>
      <c r="AI203" s="38">
        <v>0</v>
      </c>
      <c r="AJ203" s="11"/>
      <c r="AM203" s="30" t="s">
        <v>12</v>
      </c>
      <c r="AN203" s="38">
        <f t="shared" si="38"/>
        <v>0</v>
      </c>
      <c r="AO203" s="8"/>
      <c r="AP203" s="13">
        <f t="shared" si="39"/>
        <v>0</v>
      </c>
      <c r="AQ203" s="38">
        <f t="shared" si="40"/>
        <v>0</v>
      </c>
      <c r="AR203" s="38">
        <v>0</v>
      </c>
      <c r="AS203" s="13">
        <f t="shared" si="41"/>
        <v>0</v>
      </c>
      <c r="AT203" s="38">
        <f t="shared" si="42"/>
        <v>0</v>
      </c>
      <c r="AU203" s="38">
        <v>0</v>
      </c>
      <c r="AV203" s="13">
        <f t="shared" si="43"/>
        <v>0</v>
      </c>
      <c r="AW203" s="38">
        <f t="shared" si="44"/>
        <v>0</v>
      </c>
      <c r="AX203" s="38">
        <v>0</v>
      </c>
      <c r="AY203" s="13"/>
      <c r="AZ203" s="10"/>
      <c r="BA203" s="8"/>
      <c r="BB203" s="11"/>
      <c r="BN203" s="38">
        <v>0</v>
      </c>
      <c r="BO203" s="54" t="s">
        <v>1356</v>
      </c>
      <c r="BP203" s="54">
        <f>Sales!AR203</f>
        <v>0</v>
      </c>
    </row>
    <row r="204" spans="1:68">
      <c r="A204" s="4" t="s">
        <v>140</v>
      </c>
      <c r="B204" s="50">
        <v>21480</v>
      </c>
      <c r="C204" s="9" t="s">
        <v>954</v>
      </c>
      <c r="D204" s="9" t="s">
        <v>956</v>
      </c>
      <c r="E204" s="9" t="s">
        <v>994</v>
      </c>
      <c r="F204" s="9" t="s">
        <v>956</v>
      </c>
      <c r="G204" s="4"/>
      <c r="H204" s="9" t="s">
        <v>956</v>
      </c>
      <c r="I204" s="4"/>
      <c r="K204" s="4" t="str">
        <f t="shared" si="34"/>
        <v>0</v>
      </c>
      <c r="L204" s="4" t="str">
        <f t="shared" si="35"/>
        <v>DENTON</v>
      </c>
      <c r="M204" s="4" t="str">
        <f t="shared" si="36"/>
        <v>0</v>
      </c>
      <c r="N204" s="4"/>
      <c r="O204" s="4" t="str">
        <f t="shared" si="37"/>
        <v>0</v>
      </c>
      <c r="P204" s="4"/>
      <c r="U204" s="30">
        <v>41701</v>
      </c>
      <c r="V204" s="5"/>
      <c r="W204" s="4"/>
      <c r="Y204" s="30" t="s">
        <v>487</v>
      </c>
      <c r="Z204" s="30" t="s">
        <v>518</v>
      </c>
      <c r="AA204" s="23"/>
      <c r="AB204" s="23"/>
      <c r="AC204" s="9" t="s">
        <v>691</v>
      </c>
      <c r="AD204" s="9" t="s">
        <v>860</v>
      </c>
      <c r="AE204" s="4"/>
      <c r="AH204" s="9">
        <v>1</v>
      </c>
      <c r="AI204" s="38">
        <v>0</v>
      </c>
      <c r="AJ204" s="11"/>
      <c r="AM204" s="30" t="s">
        <v>12</v>
      </c>
      <c r="AN204" s="38">
        <f t="shared" si="38"/>
        <v>0</v>
      </c>
      <c r="AO204" s="8"/>
      <c r="AP204" s="13">
        <f t="shared" si="39"/>
        <v>0</v>
      </c>
      <c r="AQ204" s="38">
        <f t="shared" si="40"/>
        <v>0</v>
      </c>
      <c r="AR204" s="38">
        <v>0</v>
      </c>
      <c r="AS204" s="13">
        <f t="shared" si="41"/>
        <v>0</v>
      </c>
      <c r="AT204" s="38">
        <f t="shared" si="42"/>
        <v>0</v>
      </c>
      <c r="AU204" s="38">
        <v>0</v>
      </c>
      <c r="AV204" s="13">
        <f t="shared" si="43"/>
        <v>0</v>
      </c>
      <c r="AW204" s="38">
        <f t="shared" si="44"/>
        <v>0</v>
      </c>
      <c r="AX204" s="38">
        <v>0</v>
      </c>
      <c r="AY204" s="13"/>
      <c r="AZ204" s="10"/>
      <c r="BA204" s="8"/>
      <c r="BB204" s="11"/>
      <c r="BN204" s="38">
        <v>0</v>
      </c>
      <c r="BO204" s="54" t="s">
        <v>1356</v>
      </c>
      <c r="BP204" s="54">
        <f>Sales!AR204</f>
        <v>0</v>
      </c>
    </row>
    <row r="205" spans="1:68">
      <c r="A205" s="4" t="s">
        <v>140</v>
      </c>
      <c r="B205" s="50">
        <v>21530</v>
      </c>
      <c r="C205" s="9" t="s">
        <v>954</v>
      </c>
      <c r="D205" s="9" t="s">
        <v>961</v>
      </c>
      <c r="E205" s="9" t="s">
        <v>1068</v>
      </c>
      <c r="F205" s="9" t="s">
        <v>1182</v>
      </c>
      <c r="G205" s="4"/>
      <c r="H205" s="9" t="s">
        <v>1309</v>
      </c>
      <c r="I205" s="4"/>
      <c r="K205" s="4" t="str">
        <f t="shared" si="34"/>
        <v>TX</v>
      </c>
      <c r="L205" s="4" t="str">
        <f t="shared" si="35"/>
        <v>MONTGOMERY</v>
      </c>
      <c r="M205" s="4" t="str">
        <f t="shared" si="36"/>
        <v>Montgomery</v>
      </c>
      <c r="N205" s="4"/>
      <c r="O205" s="4" t="str">
        <f t="shared" si="37"/>
        <v>77356</v>
      </c>
      <c r="P205" s="4"/>
      <c r="U205" s="30">
        <v>41725</v>
      </c>
      <c r="V205" s="5"/>
      <c r="W205" s="4"/>
      <c r="Y205" s="30" t="s">
        <v>487</v>
      </c>
      <c r="Z205" s="30" t="s">
        <v>601</v>
      </c>
      <c r="AA205" s="23"/>
      <c r="AB205" s="23"/>
      <c r="AC205" s="9" t="s">
        <v>772</v>
      </c>
      <c r="AD205" s="9" t="s">
        <v>854</v>
      </c>
      <c r="AE205" s="4"/>
      <c r="AH205" s="9">
        <v>1</v>
      </c>
      <c r="AI205" s="38">
        <v>9.64</v>
      </c>
      <c r="AJ205" s="11"/>
      <c r="AM205" s="30" t="s">
        <v>12</v>
      </c>
      <c r="AN205" s="38">
        <f t="shared" si="38"/>
        <v>9.64</v>
      </c>
      <c r="AO205" s="8"/>
      <c r="AP205" s="13">
        <f t="shared" si="39"/>
        <v>6.2240663900414932E-2</v>
      </c>
      <c r="AQ205" s="38">
        <f t="shared" si="40"/>
        <v>9.64</v>
      </c>
      <c r="AR205" s="38">
        <v>0.6</v>
      </c>
      <c r="AS205" s="13">
        <f t="shared" si="41"/>
        <v>0</v>
      </c>
      <c r="AT205" s="38">
        <f t="shared" si="42"/>
        <v>9.64</v>
      </c>
      <c r="AU205" s="38">
        <v>0</v>
      </c>
      <c r="AV205" s="13">
        <f t="shared" si="43"/>
        <v>0</v>
      </c>
      <c r="AW205" s="38">
        <f t="shared" si="44"/>
        <v>9.64</v>
      </c>
      <c r="AX205" s="38">
        <v>0</v>
      </c>
      <c r="AY205" s="13"/>
      <c r="AZ205" s="10"/>
      <c r="BA205" s="8"/>
      <c r="BB205" s="11"/>
      <c r="BN205" s="38">
        <v>0.6</v>
      </c>
      <c r="BO205" s="54" t="s">
        <v>1357</v>
      </c>
      <c r="BP205" s="54">
        <f>Sales!AR205</f>
        <v>9.99</v>
      </c>
    </row>
    <row r="206" spans="1:68">
      <c r="A206" s="4" t="s">
        <v>140</v>
      </c>
      <c r="B206" s="50">
        <v>21534</v>
      </c>
      <c r="C206" s="9" t="s">
        <v>954</v>
      </c>
      <c r="D206" s="9" t="s">
        <v>960</v>
      </c>
      <c r="E206" s="9" t="s">
        <v>1069</v>
      </c>
      <c r="F206" s="9" t="s">
        <v>1183</v>
      </c>
      <c r="G206" s="4"/>
      <c r="H206" s="9" t="s">
        <v>1310</v>
      </c>
      <c r="I206" s="4"/>
      <c r="K206" s="4" t="str">
        <f t="shared" si="34"/>
        <v>OH</v>
      </c>
      <c r="L206" s="4" t="str">
        <f t="shared" si="35"/>
        <v>HAMILTON</v>
      </c>
      <c r="M206" s="4" t="str">
        <f t="shared" si="36"/>
        <v>WYOMING</v>
      </c>
      <c r="N206" s="4"/>
      <c r="O206" s="4" t="str">
        <f t="shared" si="37"/>
        <v>45231</v>
      </c>
      <c r="P206" s="4"/>
      <c r="U206" s="30">
        <v>41729</v>
      </c>
      <c r="V206" s="5"/>
      <c r="W206" s="4"/>
      <c r="Y206" s="30" t="s">
        <v>487</v>
      </c>
      <c r="Z206" s="30" t="s">
        <v>602</v>
      </c>
      <c r="AA206" s="23"/>
      <c r="AB206" s="23"/>
      <c r="AC206" s="9" t="s">
        <v>773</v>
      </c>
      <c r="AD206" s="9" t="s">
        <v>915</v>
      </c>
      <c r="AE206" s="4"/>
      <c r="AH206" s="9">
        <v>1</v>
      </c>
      <c r="AI206" s="38">
        <v>9.64</v>
      </c>
      <c r="AJ206" s="11"/>
      <c r="AM206" s="30" t="s">
        <v>12</v>
      </c>
      <c r="AN206" s="38">
        <f t="shared" si="38"/>
        <v>9.64</v>
      </c>
      <c r="AO206" s="8"/>
      <c r="AP206" s="13">
        <f t="shared" si="39"/>
        <v>5.7053941908713691E-2</v>
      </c>
      <c r="AQ206" s="38">
        <f t="shared" si="40"/>
        <v>9.64</v>
      </c>
      <c r="AR206" s="38">
        <v>0.55000000000000004</v>
      </c>
      <c r="AS206" s="13">
        <f t="shared" si="41"/>
        <v>1.0373443983402489E-2</v>
      </c>
      <c r="AT206" s="38">
        <f t="shared" si="42"/>
        <v>9.64</v>
      </c>
      <c r="AU206" s="38">
        <v>0.1</v>
      </c>
      <c r="AV206" s="13">
        <f t="shared" si="43"/>
        <v>0</v>
      </c>
      <c r="AW206" s="38">
        <f t="shared" si="44"/>
        <v>9.64</v>
      </c>
      <c r="AX206" s="38">
        <v>0</v>
      </c>
      <c r="AY206" s="13"/>
      <c r="AZ206" s="10"/>
      <c r="BA206" s="8"/>
      <c r="BB206" s="11"/>
      <c r="BN206" s="38">
        <v>0.65</v>
      </c>
      <c r="BO206" s="54" t="s">
        <v>1357</v>
      </c>
      <c r="BP206" s="54">
        <f>Sales!AR206</f>
        <v>9.99</v>
      </c>
    </row>
    <row r="207" spans="1:68">
      <c r="A207" s="4" t="s">
        <v>140</v>
      </c>
      <c r="B207" s="50">
        <v>21766</v>
      </c>
      <c r="C207" s="9" t="s">
        <v>954</v>
      </c>
      <c r="D207" s="9" t="s">
        <v>977</v>
      </c>
      <c r="E207" s="9" t="s">
        <v>1030</v>
      </c>
      <c r="F207" s="9" t="s">
        <v>1184</v>
      </c>
      <c r="G207" s="4"/>
      <c r="H207" s="9" t="s">
        <v>1311</v>
      </c>
      <c r="I207" s="4"/>
      <c r="K207" s="4" t="str">
        <f t="shared" si="34"/>
        <v>PA</v>
      </c>
      <c r="L207" s="4" t="str">
        <f t="shared" si="35"/>
        <v>ERIE</v>
      </c>
      <c r="M207" s="4" t="str">
        <f t="shared" si="36"/>
        <v>Fairview</v>
      </c>
      <c r="N207" s="4"/>
      <c r="O207" s="4" t="str">
        <f t="shared" si="37"/>
        <v>16415</v>
      </c>
      <c r="P207" s="4"/>
      <c r="U207" s="30">
        <v>41708</v>
      </c>
      <c r="V207" s="5"/>
      <c r="W207" s="4"/>
      <c r="Y207" s="30" t="s">
        <v>487</v>
      </c>
      <c r="Z207" s="30" t="s">
        <v>603</v>
      </c>
      <c r="AA207" s="23"/>
      <c r="AB207" s="23"/>
      <c r="AC207" s="9" t="s">
        <v>774</v>
      </c>
      <c r="AD207" s="9" t="s">
        <v>916</v>
      </c>
      <c r="AE207" s="4"/>
      <c r="AH207" s="9">
        <v>1</v>
      </c>
      <c r="AI207" s="38">
        <v>7.99</v>
      </c>
      <c r="AJ207" s="11"/>
      <c r="AM207" s="30" t="s">
        <v>12</v>
      </c>
      <c r="AN207" s="38">
        <f t="shared" si="38"/>
        <v>7.99</v>
      </c>
      <c r="AO207" s="8"/>
      <c r="AP207" s="13">
        <f t="shared" si="39"/>
        <v>0</v>
      </c>
      <c r="AQ207" s="38">
        <f t="shared" si="40"/>
        <v>7.99</v>
      </c>
      <c r="AR207" s="38">
        <v>0</v>
      </c>
      <c r="AS207" s="13">
        <f t="shared" si="41"/>
        <v>0</v>
      </c>
      <c r="AT207" s="38">
        <f t="shared" si="42"/>
        <v>7.99</v>
      </c>
      <c r="AU207" s="38">
        <v>0</v>
      </c>
      <c r="AV207" s="13">
        <f t="shared" si="43"/>
        <v>0</v>
      </c>
      <c r="AW207" s="38">
        <f t="shared" si="44"/>
        <v>7.99</v>
      </c>
      <c r="AX207" s="38">
        <v>0</v>
      </c>
      <c r="AY207" s="13"/>
      <c r="AZ207" s="10"/>
      <c r="BA207" s="8"/>
      <c r="BB207" s="11"/>
      <c r="BN207" s="38">
        <v>0</v>
      </c>
      <c r="BO207" s="54" t="s">
        <v>1357</v>
      </c>
      <c r="BP207" s="54">
        <f>Sales!AR207</f>
        <v>7.99</v>
      </c>
    </row>
    <row r="208" spans="1:68">
      <c r="A208" s="4" t="s">
        <v>140</v>
      </c>
      <c r="B208" s="50">
        <v>22100</v>
      </c>
      <c r="C208" s="9" t="s">
        <v>954</v>
      </c>
      <c r="D208" s="9" t="s">
        <v>956</v>
      </c>
      <c r="E208" s="9" t="s">
        <v>994</v>
      </c>
      <c r="F208" s="9" t="s">
        <v>956</v>
      </c>
      <c r="G208" s="4"/>
      <c r="H208" s="9" t="s">
        <v>956</v>
      </c>
      <c r="I208" s="4"/>
      <c r="K208" s="4" t="str">
        <f t="shared" si="34"/>
        <v>0</v>
      </c>
      <c r="L208" s="4" t="str">
        <f t="shared" si="35"/>
        <v>DENTON</v>
      </c>
      <c r="M208" s="4" t="str">
        <f t="shared" si="36"/>
        <v>0</v>
      </c>
      <c r="N208" s="4"/>
      <c r="O208" s="4" t="str">
        <f t="shared" si="37"/>
        <v>0</v>
      </c>
      <c r="P208" s="4"/>
      <c r="U208" s="30">
        <v>41718</v>
      </c>
      <c r="V208" s="5"/>
      <c r="W208" s="4"/>
      <c r="Y208" s="30" t="s">
        <v>487</v>
      </c>
      <c r="Z208" s="30" t="s">
        <v>581</v>
      </c>
      <c r="AA208" s="23"/>
      <c r="AB208" s="23"/>
      <c r="AC208" s="9" t="s">
        <v>753</v>
      </c>
      <c r="AD208" s="9" t="s">
        <v>906</v>
      </c>
      <c r="AE208" s="4"/>
      <c r="AH208" s="9">
        <v>1</v>
      </c>
      <c r="AI208" s="38">
        <v>0</v>
      </c>
      <c r="AJ208" s="11"/>
      <c r="AM208" s="30" t="s">
        <v>12</v>
      </c>
      <c r="AN208" s="38">
        <f t="shared" si="38"/>
        <v>0</v>
      </c>
      <c r="AO208" s="8"/>
      <c r="AP208" s="13">
        <f t="shared" si="39"/>
        <v>0</v>
      </c>
      <c r="AQ208" s="38">
        <f t="shared" si="40"/>
        <v>0</v>
      </c>
      <c r="AR208" s="38">
        <v>0</v>
      </c>
      <c r="AS208" s="13">
        <f t="shared" si="41"/>
        <v>0</v>
      </c>
      <c r="AT208" s="38">
        <f t="shared" si="42"/>
        <v>0</v>
      </c>
      <c r="AU208" s="38">
        <v>0</v>
      </c>
      <c r="AV208" s="13">
        <f t="shared" si="43"/>
        <v>0</v>
      </c>
      <c r="AW208" s="38">
        <f t="shared" si="44"/>
        <v>0</v>
      </c>
      <c r="AX208" s="38">
        <v>0</v>
      </c>
      <c r="AY208" s="13"/>
      <c r="AZ208" s="10"/>
      <c r="BA208" s="8"/>
      <c r="BB208" s="11"/>
      <c r="BN208" s="38">
        <v>0</v>
      </c>
      <c r="BO208" s="54" t="s">
        <v>1356</v>
      </c>
      <c r="BP208" s="54">
        <f>Sales!AR208</f>
        <v>0</v>
      </c>
    </row>
    <row r="209" spans="1:68">
      <c r="A209" s="4" t="s">
        <v>140</v>
      </c>
      <c r="B209" s="50">
        <v>22397</v>
      </c>
      <c r="C209" s="9" t="s">
        <v>954</v>
      </c>
      <c r="D209" s="9" t="s">
        <v>956</v>
      </c>
      <c r="E209" s="9" t="s">
        <v>994</v>
      </c>
      <c r="F209" s="9" t="s">
        <v>956</v>
      </c>
      <c r="G209" s="4"/>
      <c r="H209" s="9" t="s">
        <v>956</v>
      </c>
      <c r="I209" s="4"/>
      <c r="K209" s="4" t="str">
        <f t="shared" si="34"/>
        <v>0</v>
      </c>
      <c r="L209" s="4" t="str">
        <f t="shared" si="35"/>
        <v>DENTON</v>
      </c>
      <c r="M209" s="4" t="str">
        <f t="shared" si="36"/>
        <v>0</v>
      </c>
      <c r="N209" s="4"/>
      <c r="O209" s="4" t="str">
        <f t="shared" si="37"/>
        <v>0</v>
      </c>
      <c r="P209" s="4"/>
      <c r="U209" s="30">
        <v>41725</v>
      </c>
      <c r="V209" s="5"/>
      <c r="W209" s="4"/>
      <c r="Y209" s="30" t="s">
        <v>487</v>
      </c>
      <c r="Z209" s="30" t="s">
        <v>553</v>
      </c>
      <c r="AA209" s="23"/>
      <c r="AB209" s="23"/>
      <c r="AC209" s="9" t="s">
        <v>726</v>
      </c>
      <c r="AD209" s="9" t="s">
        <v>859</v>
      </c>
      <c r="AE209" s="4"/>
      <c r="AH209" s="9">
        <v>1</v>
      </c>
      <c r="AI209" s="38">
        <v>0</v>
      </c>
      <c r="AJ209" s="11"/>
      <c r="AM209" s="30" t="s">
        <v>12</v>
      </c>
      <c r="AN209" s="38">
        <f t="shared" si="38"/>
        <v>0</v>
      </c>
      <c r="AO209" s="8"/>
      <c r="AP209" s="13">
        <f t="shared" si="39"/>
        <v>0</v>
      </c>
      <c r="AQ209" s="38">
        <f t="shared" si="40"/>
        <v>0</v>
      </c>
      <c r="AR209" s="38">
        <v>0</v>
      </c>
      <c r="AS209" s="13">
        <f t="shared" si="41"/>
        <v>0</v>
      </c>
      <c r="AT209" s="38">
        <f t="shared" si="42"/>
        <v>0</v>
      </c>
      <c r="AU209" s="38">
        <v>0</v>
      </c>
      <c r="AV209" s="13">
        <f t="shared" si="43"/>
        <v>0</v>
      </c>
      <c r="AW209" s="38">
        <f t="shared" si="44"/>
        <v>0</v>
      </c>
      <c r="AX209" s="38">
        <v>0</v>
      </c>
      <c r="AY209" s="13"/>
      <c r="AZ209" s="10"/>
      <c r="BA209" s="8"/>
      <c r="BB209" s="11"/>
      <c r="BN209" s="38">
        <v>0</v>
      </c>
      <c r="BO209" s="54" t="s">
        <v>956</v>
      </c>
      <c r="BP209" s="54">
        <f>Sales!AR209</f>
        <v>0</v>
      </c>
    </row>
    <row r="210" spans="1:68">
      <c r="A210" s="4" t="s">
        <v>140</v>
      </c>
      <c r="B210" s="50">
        <v>22405</v>
      </c>
      <c r="C210" s="9" t="s">
        <v>954</v>
      </c>
      <c r="D210" s="9" t="s">
        <v>962</v>
      </c>
      <c r="E210" s="9" t="s">
        <v>1027</v>
      </c>
      <c r="F210" s="9" t="s">
        <v>1136</v>
      </c>
      <c r="G210" s="4"/>
      <c r="H210" s="9" t="s">
        <v>1263</v>
      </c>
      <c r="I210" s="4"/>
      <c r="K210" s="4" t="str">
        <f t="shared" si="34"/>
        <v>FL</v>
      </c>
      <c r="L210" s="4" t="str">
        <f t="shared" si="35"/>
        <v>PINELLAS</v>
      </c>
      <c r="M210" s="4" t="str">
        <f t="shared" si="36"/>
        <v>Oldsmar</v>
      </c>
      <c r="N210" s="4"/>
      <c r="O210" s="4" t="str">
        <f t="shared" si="37"/>
        <v>34677</v>
      </c>
      <c r="P210" s="4"/>
      <c r="U210" s="30">
        <v>41729</v>
      </c>
      <c r="V210" s="5"/>
      <c r="W210" s="4"/>
      <c r="Y210" s="30" t="s">
        <v>487</v>
      </c>
      <c r="Z210" s="30" t="s">
        <v>497</v>
      </c>
      <c r="AA210" s="23"/>
      <c r="AB210" s="23"/>
      <c r="AC210" s="9" t="s">
        <v>670</v>
      </c>
      <c r="AD210" s="9" t="s">
        <v>839</v>
      </c>
      <c r="AE210" s="4"/>
      <c r="AH210" s="9">
        <v>1</v>
      </c>
      <c r="AI210" s="38">
        <v>0</v>
      </c>
      <c r="AJ210" s="11"/>
      <c r="AM210" s="30" t="s">
        <v>12</v>
      </c>
      <c r="AN210" s="38">
        <f t="shared" si="38"/>
        <v>0</v>
      </c>
      <c r="AO210" s="8"/>
      <c r="AP210" s="13">
        <f t="shared" si="39"/>
        <v>0</v>
      </c>
      <c r="AQ210" s="38">
        <f t="shared" si="40"/>
        <v>0</v>
      </c>
      <c r="AR210" s="38">
        <v>0</v>
      </c>
      <c r="AS210" s="13">
        <f t="shared" si="41"/>
        <v>0</v>
      </c>
      <c r="AT210" s="38">
        <f t="shared" si="42"/>
        <v>0</v>
      </c>
      <c r="AU210" s="38">
        <v>0</v>
      </c>
      <c r="AV210" s="13">
        <f t="shared" si="43"/>
        <v>0</v>
      </c>
      <c r="AW210" s="38">
        <f t="shared" si="44"/>
        <v>0</v>
      </c>
      <c r="AX210" s="38">
        <v>0</v>
      </c>
      <c r="AY210" s="13"/>
      <c r="AZ210" s="10"/>
      <c r="BA210" s="8"/>
      <c r="BB210" s="11"/>
      <c r="BN210" s="38">
        <v>0</v>
      </c>
      <c r="BO210" s="54" t="s">
        <v>1357</v>
      </c>
      <c r="BP210" s="54">
        <f>Sales!AR210</f>
        <v>0</v>
      </c>
    </row>
    <row r="211" spans="1:68">
      <c r="A211" s="4" t="s">
        <v>140</v>
      </c>
      <c r="B211" s="50">
        <v>22689</v>
      </c>
      <c r="C211" s="9" t="s">
        <v>954</v>
      </c>
      <c r="D211" s="9" t="s">
        <v>977</v>
      </c>
      <c r="E211" s="9" t="s">
        <v>1070</v>
      </c>
      <c r="F211" s="9" t="s">
        <v>1185</v>
      </c>
      <c r="G211" s="4"/>
      <c r="H211" s="9" t="s">
        <v>1312</v>
      </c>
      <c r="I211" s="4"/>
      <c r="K211" s="4" t="str">
        <f t="shared" si="34"/>
        <v>PA</v>
      </c>
      <c r="L211" s="4" t="str">
        <f t="shared" si="35"/>
        <v>WESTMORELAND</v>
      </c>
      <c r="M211" s="4" t="str">
        <f t="shared" si="36"/>
        <v>latrobe</v>
      </c>
      <c r="N211" s="4"/>
      <c r="O211" s="4" t="str">
        <f t="shared" si="37"/>
        <v>15650</v>
      </c>
      <c r="P211" s="4"/>
      <c r="U211" s="30">
        <v>41701</v>
      </c>
      <c r="V211" s="5"/>
      <c r="W211" s="4"/>
      <c r="Y211" s="30" t="s">
        <v>487</v>
      </c>
      <c r="Z211" s="30" t="s">
        <v>495</v>
      </c>
      <c r="AA211" s="23"/>
      <c r="AB211" s="23"/>
      <c r="AC211" s="9" t="s">
        <v>668</v>
      </c>
      <c r="AD211" s="9" t="s">
        <v>837</v>
      </c>
      <c r="AE211" s="4"/>
      <c r="AH211" s="9">
        <v>1</v>
      </c>
      <c r="AI211" s="38">
        <v>0</v>
      </c>
      <c r="AJ211" s="11"/>
      <c r="AM211" s="30" t="s">
        <v>12</v>
      </c>
      <c r="AN211" s="38">
        <f t="shared" si="38"/>
        <v>0</v>
      </c>
      <c r="AO211" s="8"/>
      <c r="AP211" s="13">
        <f t="shared" si="39"/>
        <v>0</v>
      </c>
      <c r="AQ211" s="38">
        <f t="shared" si="40"/>
        <v>0</v>
      </c>
      <c r="AR211" s="38">
        <v>0</v>
      </c>
      <c r="AS211" s="13">
        <f t="shared" si="41"/>
        <v>0</v>
      </c>
      <c r="AT211" s="38">
        <f t="shared" si="42"/>
        <v>0</v>
      </c>
      <c r="AU211" s="38">
        <v>0</v>
      </c>
      <c r="AV211" s="13">
        <f t="shared" si="43"/>
        <v>0</v>
      </c>
      <c r="AW211" s="38">
        <f t="shared" si="44"/>
        <v>0</v>
      </c>
      <c r="AX211" s="38">
        <v>0</v>
      </c>
      <c r="AY211" s="13"/>
      <c r="AZ211" s="10"/>
      <c r="BA211" s="8"/>
      <c r="BB211" s="11"/>
      <c r="BN211" s="38">
        <v>0</v>
      </c>
      <c r="BO211" s="54" t="s">
        <v>107</v>
      </c>
      <c r="BP211" s="54">
        <f>Sales!AR211</f>
        <v>0</v>
      </c>
    </row>
    <row r="212" spans="1:68">
      <c r="A212" s="4" t="s">
        <v>140</v>
      </c>
      <c r="B212" s="50">
        <v>23127</v>
      </c>
      <c r="C212" s="9" t="s">
        <v>954</v>
      </c>
      <c r="D212" s="9" t="s">
        <v>990</v>
      </c>
      <c r="E212" s="9" t="s">
        <v>1071</v>
      </c>
      <c r="F212" s="9" t="s">
        <v>1049</v>
      </c>
      <c r="G212" s="4"/>
      <c r="H212" s="9" t="s">
        <v>1313</v>
      </c>
      <c r="I212" s="4"/>
      <c r="K212" s="4" t="str">
        <f t="shared" si="34"/>
        <v>DC</v>
      </c>
      <c r="L212" s="4" t="str">
        <f t="shared" si="35"/>
        <v>DISTRICT OF COLUMBIA</v>
      </c>
      <c r="M212" s="4" t="str">
        <f t="shared" si="36"/>
        <v>WASHINGTON</v>
      </c>
      <c r="N212" s="4"/>
      <c r="O212" s="4" t="str">
        <f t="shared" si="37"/>
        <v>20002</v>
      </c>
      <c r="P212" s="4"/>
      <c r="U212" s="30">
        <v>41701</v>
      </c>
      <c r="V212" s="5"/>
      <c r="W212" s="4"/>
      <c r="Y212" s="30" t="s">
        <v>487</v>
      </c>
      <c r="Z212" s="30" t="s">
        <v>507</v>
      </c>
      <c r="AA212" s="23"/>
      <c r="AB212" s="23"/>
      <c r="AC212" s="9" t="s">
        <v>680</v>
      </c>
      <c r="AD212" s="9" t="s">
        <v>849</v>
      </c>
      <c r="AE212" s="4"/>
      <c r="AH212" s="9">
        <v>1</v>
      </c>
      <c r="AI212" s="38">
        <v>0</v>
      </c>
      <c r="AJ212" s="11"/>
      <c r="AM212" s="30" t="s">
        <v>12</v>
      </c>
      <c r="AN212" s="38">
        <f t="shared" si="38"/>
        <v>0</v>
      </c>
      <c r="AO212" s="8"/>
      <c r="AP212" s="13">
        <f t="shared" si="39"/>
        <v>0</v>
      </c>
      <c r="AQ212" s="38">
        <f t="shared" si="40"/>
        <v>0</v>
      </c>
      <c r="AR212" s="38">
        <v>0</v>
      </c>
      <c r="AS212" s="13">
        <f t="shared" si="41"/>
        <v>0</v>
      </c>
      <c r="AT212" s="38">
        <f t="shared" si="42"/>
        <v>0</v>
      </c>
      <c r="AU212" s="38">
        <v>0</v>
      </c>
      <c r="AV212" s="13">
        <f t="shared" si="43"/>
        <v>0</v>
      </c>
      <c r="AW212" s="38">
        <f t="shared" si="44"/>
        <v>0</v>
      </c>
      <c r="AX212" s="38">
        <v>0</v>
      </c>
      <c r="AY212" s="13"/>
      <c r="AZ212" s="10"/>
      <c r="BA212" s="8"/>
      <c r="BB212" s="11"/>
      <c r="BN212" s="38">
        <v>0</v>
      </c>
      <c r="BO212" s="54" t="s">
        <v>956</v>
      </c>
      <c r="BP212" s="54">
        <f>Sales!AR212</f>
        <v>0</v>
      </c>
    </row>
    <row r="213" spans="1:68">
      <c r="A213" s="4" t="s">
        <v>140</v>
      </c>
      <c r="B213" s="50">
        <v>23177</v>
      </c>
      <c r="C213" s="9" t="s">
        <v>954</v>
      </c>
      <c r="D213" s="9" t="s">
        <v>962</v>
      </c>
      <c r="E213" s="9" t="s">
        <v>1000</v>
      </c>
      <c r="F213" s="9" t="s">
        <v>1108</v>
      </c>
      <c r="G213" s="4"/>
      <c r="H213" s="9" t="s">
        <v>1233</v>
      </c>
      <c r="I213" s="4"/>
      <c r="K213" s="4" t="str">
        <f t="shared" si="34"/>
        <v>FL</v>
      </c>
      <c r="L213" s="4" t="str">
        <f t="shared" si="35"/>
        <v>PASCO</v>
      </c>
      <c r="M213" s="4" t="str">
        <f t="shared" si="36"/>
        <v>zephyrhills</v>
      </c>
      <c r="N213" s="4"/>
      <c r="O213" s="4" t="str">
        <f t="shared" si="37"/>
        <v>33540</v>
      </c>
      <c r="P213" s="4"/>
      <c r="U213" s="30">
        <v>41712</v>
      </c>
      <c r="V213" s="5"/>
      <c r="W213" s="4"/>
      <c r="Y213" s="30" t="s">
        <v>487</v>
      </c>
      <c r="Z213" s="30" t="s">
        <v>604</v>
      </c>
      <c r="AA213" s="23"/>
      <c r="AB213" s="23"/>
      <c r="AC213" s="9" t="s">
        <v>775</v>
      </c>
      <c r="AD213" s="9" t="s">
        <v>843</v>
      </c>
      <c r="AE213" s="4"/>
      <c r="AH213" s="9">
        <v>1</v>
      </c>
      <c r="AI213" s="38">
        <v>3.62</v>
      </c>
      <c r="AJ213" s="11"/>
      <c r="AM213" s="30" t="s">
        <v>12</v>
      </c>
      <c r="AN213" s="38">
        <f t="shared" si="38"/>
        <v>3.62</v>
      </c>
      <c r="AO213" s="8"/>
      <c r="AP213" s="13">
        <f t="shared" si="39"/>
        <v>0</v>
      </c>
      <c r="AQ213" s="38">
        <f t="shared" si="40"/>
        <v>3.62</v>
      </c>
      <c r="AR213" s="38">
        <v>0</v>
      </c>
      <c r="AS213" s="13">
        <f t="shared" si="41"/>
        <v>0</v>
      </c>
      <c r="AT213" s="38">
        <f t="shared" si="42"/>
        <v>3.62</v>
      </c>
      <c r="AU213" s="38">
        <v>0</v>
      </c>
      <c r="AV213" s="13">
        <f t="shared" si="43"/>
        <v>0</v>
      </c>
      <c r="AW213" s="38">
        <f t="shared" si="44"/>
        <v>3.62</v>
      </c>
      <c r="AX213" s="38">
        <v>0</v>
      </c>
      <c r="AY213" s="13"/>
      <c r="AZ213" s="10"/>
      <c r="BA213" s="8"/>
      <c r="BB213" s="11"/>
      <c r="BN213" s="38">
        <v>0</v>
      </c>
      <c r="BO213" s="54" t="s">
        <v>107</v>
      </c>
      <c r="BP213" s="54">
        <f>Sales!AR213</f>
        <v>3.99</v>
      </c>
    </row>
    <row r="214" spans="1:68">
      <c r="A214" s="4" t="s">
        <v>140</v>
      </c>
      <c r="B214" s="50">
        <v>23677</v>
      </c>
      <c r="C214" s="9" t="s">
        <v>954</v>
      </c>
      <c r="D214" s="9" t="s">
        <v>978</v>
      </c>
      <c r="E214" s="9" t="s">
        <v>1072</v>
      </c>
      <c r="F214" s="9" t="s">
        <v>1186</v>
      </c>
      <c r="G214" s="4"/>
      <c r="H214" s="9" t="s">
        <v>1314</v>
      </c>
      <c r="I214" s="4"/>
      <c r="K214" s="4" t="str">
        <f t="shared" si="34"/>
        <v>NY</v>
      </c>
      <c r="L214" s="4" t="str">
        <f t="shared" si="35"/>
        <v>SUFFOLK</v>
      </c>
      <c r="M214" s="4" t="str">
        <f t="shared" si="36"/>
        <v>Shirley</v>
      </c>
      <c r="N214" s="4"/>
      <c r="O214" s="4" t="str">
        <f t="shared" si="37"/>
        <v>11967</v>
      </c>
      <c r="P214" s="4"/>
      <c r="U214" s="30">
        <v>41708</v>
      </c>
      <c r="V214" s="5"/>
      <c r="W214" s="4"/>
      <c r="Y214" s="30" t="s">
        <v>487</v>
      </c>
      <c r="Z214" s="30" t="s">
        <v>605</v>
      </c>
      <c r="AA214" s="23"/>
      <c r="AB214" s="23"/>
      <c r="AC214" s="9" t="s">
        <v>776</v>
      </c>
      <c r="AD214" s="9" t="s">
        <v>845</v>
      </c>
      <c r="AE214" s="4"/>
      <c r="AH214" s="9">
        <v>1</v>
      </c>
      <c r="AI214" s="38">
        <v>12.99</v>
      </c>
      <c r="AJ214" s="11"/>
      <c r="AM214" s="30" t="s">
        <v>12</v>
      </c>
      <c r="AN214" s="38">
        <f t="shared" si="38"/>
        <v>12.99</v>
      </c>
      <c r="AO214" s="8"/>
      <c r="AP214" s="13">
        <f t="shared" si="39"/>
        <v>0</v>
      </c>
      <c r="AQ214" s="38">
        <f t="shared" si="40"/>
        <v>12.99</v>
      </c>
      <c r="AR214" s="38">
        <v>0</v>
      </c>
      <c r="AS214" s="13">
        <f t="shared" si="41"/>
        <v>0</v>
      </c>
      <c r="AT214" s="38">
        <f t="shared" si="42"/>
        <v>12.99</v>
      </c>
      <c r="AU214" s="38">
        <v>0</v>
      </c>
      <c r="AV214" s="13">
        <f t="shared" si="43"/>
        <v>0</v>
      </c>
      <c r="AW214" s="38">
        <f t="shared" si="44"/>
        <v>12.99</v>
      </c>
      <c r="AX214" s="38">
        <v>0</v>
      </c>
      <c r="AY214" s="13"/>
      <c r="AZ214" s="10"/>
      <c r="BA214" s="8"/>
      <c r="BB214" s="11"/>
      <c r="BN214" s="38">
        <v>0</v>
      </c>
      <c r="BO214" s="54" t="s">
        <v>107</v>
      </c>
      <c r="BP214" s="54">
        <f>Sales!AR214</f>
        <v>12.99</v>
      </c>
    </row>
    <row r="215" spans="1:68">
      <c r="A215" s="4" t="s">
        <v>140</v>
      </c>
      <c r="B215" s="50">
        <v>23684</v>
      </c>
      <c r="C215" s="9" t="s">
        <v>954</v>
      </c>
      <c r="D215" s="9" t="s">
        <v>961</v>
      </c>
      <c r="E215" s="9" t="s">
        <v>1068</v>
      </c>
      <c r="F215" s="9" t="s">
        <v>1187</v>
      </c>
      <c r="G215" s="4"/>
      <c r="H215" s="9" t="s">
        <v>1315</v>
      </c>
      <c r="I215" s="4"/>
      <c r="K215" s="4" t="str">
        <f t="shared" si="34"/>
        <v>TX</v>
      </c>
      <c r="L215" s="4" t="str">
        <f t="shared" si="35"/>
        <v>MONTGOMERY</v>
      </c>
      <c r="M215" s="4" t="str">
        <f t="shared" si="36"/>
        <v>Conroe</v>
      </c>
      <c r="N215" s="4"/>
      <c r="O215" s="4" t="str">
        <f t="shared" si="37"/>
        <v>77385</v>
      </c>
      <c r="P215" s="4"/>
      <c r="U215" s="30">
        <v>41709</v>
      </c>
      <c r="V215" s="5"/>
      <c r="W215" s="4"/>
      <c r="Y215" s="30" t="s">
        <v>487</v>
      </c>
      <c r="Z215" s="30" t="s">
        <v>606</v>
      </c>
      <c r="AA215" s="23"/>
      <c r="AB215" s="23"/>
      <c r="AC215" s="9" t="s">
        <v>777</v>
      </c>
      <c r="AD215" s="9" t="s">
        <v>886</v>
      </c>
      <c r="AE215" s="4"/>
      <c r="AH215" s="9">
        <v>1</v>
      </c>
      <c r="AI215" s="38">
        <v>13.61</v>
      </c>
      <c r="AJ215" s="11"/>
      <c r="AM215" s="30" t="s">
        <v>12</v>
      </c>
      <c r="AN215" s="38">
        <f t="shared" si="38"/>
        <v>13.61</v>
      </c>
      <c r="AO215" s="8"/>
      <c r="AP215" s="13">
        <f t="shared" si="39"/>
        <v>6.2454077883908894E-2</v>
      </c>
      <c r="AQ215" s="38">
        <f t="shared" si="40"/>
        <v>13.61</v>
      </c>
      <c r="AR215" s="38">
        <v>0.85</v>
      </c>
      <c r="AS215" s="13">
        <f t="shared" si="41"/>
        <v>0</v>
      </c>
      <c r="AT215" s="38">
        <f t="shared" si="42"/>
        <v>13.61</v>
      </c>
      <c r="AU215" s="38">
        <v>0</v>
      </c>
      <c r="AV215" s="13">
        <f t="shared" si="43"/>
        <v>1.4695077149155035E-2</v>
      </c>
      <c r="AW215" s="38">
        <f t="shared" si="44"/>
        <v>13.61</v>
      </c>
      <c r="AX215" s="38">
        <v>0.2</v>
      </c>
      <c r="AY215" s="13"/>
      <c r="AZ215" s="10"/>
      <c r="BA215" s="8"/>
      <c r="BB215" s="11"/>
      <c r="BN215" s="38">
        <v>1.05</v>
      </c>
      <c r="BO215" s="54" t="s">
        <v>1357</v>
      </c>
      <c r="BP215" s="54">
        <f>Sales!AR215</f>
        <v>14.99</v>
      </c>
    </row>
    <row r="216" spans="1:68">
      <c r="A216" s="4" t="s">
        <v>140</v>
      </c>
      <c r="B216" s="50">
        <v>23695</v>
      </c>
      <c r="C216" s="9" t="s">
        <v>954</v>
      </c>
      <c r="D216" s="9" t="s">
        <v>955</v>
      </c>
      <c r="E216" s="9" t="s">
        <v>1073</v>
      </c>
      <c r="F216" s="9" t="s">
        <v>1188</v>
      </c>
      <c r="G216" s="4"/>
      <c r="H216" s="9" t="s">
        <v>1316</v>
      </c>
      <c r="I216" s="4"/>
      <c r="K216" s="4" t="str">
        <f t="shared" si="34"/>
        <v>CA</v>
      </c>
      <c r="L216" s="4" t="str">
        <f t="shared" si="35"/>
        <v>LOS ANGELES</v>
      </c>
      <c r="M216" s="4" t="str">
        <f t="shared" si="36"/>
        <v>hacienda heights</v>
      </c>
      <c r="N216" s="4"/>
      <c r="O216" s="4" t="str">
        <f t="shared" si="37"/>
        <v>91745</v>
      </c>
      <c r="P216" s="4"/>
      <c r="U216" s="30">
        <v>41724</v>
      </c>
      <c r="V216" s="5"/>
      <c r="W216" s="4"/>
      <c r="Y216" s="30" t="s">
        <v>487</v>
      </c>
      <c r="Z216" s="30" t="s">
        <v>607</v>
      </c>
      <c r="AA216" s="23"/>
      <c r="AB216" s="23"/>
      <c r="AC216" s="9" t="s">
        <v>778</v>
      </c>
      <c r="AD216" s="9" t="s">
        <v>903</v>
      </c>
      <c r="AE216" s="4"/>
      <c r="AH216" s="9">
        <v>1</v>
      </c>
      <c r="AI216" s="38">
        <v>7.71</v>
      </c>
      <c r="AJ216" s="11"/>
      <c r="AM216" s="30" t="s">
        <v>12</v>
      </c>
      <c r="AN216" s="38">
        <f t="shared" si="38"/>
        <v>7.71</v>
      </c>
      <c r="AO216" s="8"/>
      <c r="AP216" s="13">
        <f t="shared" si="39"/>
        <v>0</v>
      </c>
      <c r="AQ216" s="38">
        <f t="shared" si="40"/>
        <v>7.71</v>
      </c>
      <c r="AR216" s="38">
        <v>0</v>
      </c>
      <c r="AS216" s="13">
        <f t="shared" si="41"/>
        <v>0</v>
      </c>
      <c r="AT216" s="38">
        <f t="shared" si="42"/>
        <v>7.71</v>
      </c>
      <c r="AU216" s="38">
        <v>0</v>
      </c>
      <c r="AV216" s="13">
        <f t="shared" si="43"/>
        <v>0</v>
      </c>
      <c r="AW216" s="38">
        <f t="shared" si="44"/>
        <v>7.71</v>
      </c>
      <c r="AX216" s="38">
        <v>0</v>
      </c>
      <c r="AY216" s="13"/>
      <c r="AZ216" s="10"/>
      <c r="BA216" s="8"/>
      <c r="BB216" s="11"/>
      <c r="BN216" s="38">
        <v>0</v>
      </c>
      <c r="BO216" s="54" t="s">
        <v>107</v>
      </c>
      <c r="BP216" s="54">
        <f>Sales!AR216</f>
        <v>7.99</v>
      </c>
    </row>
    <row r="217" spans="1:68">
      <c r="A217" s="4" t="s">
        <v>140</v>
      </c>
      <c r="B217" s="50">
        <v>23913</v>
      </c>
      <c r="C217" s="9" t="s">
        <v>954</v>
      </c>
      <c r="D217" s="9" t="s">
        <v>956</v>
      </c>
      <c r="E217" s="9" t="s">
        <v>994</v>
      </c>
      <c r="F217" s="9" t="s">
        <v>956</v>
      </c>
      <c r="G217" s="4"/>
      <c r="H217" s="9" t="s">
        <v>956</v>
      </c>
      <c r="I217" s="4"/>
      <c r="K217" s="4" t="str">
        <f t="shared" si="34"/>
        <v>0</v>
      </c>
      <c r="L217" s="4" t="str">
        <f t="shared" si="35"/>
        <v>DENTON</v>
      </c>
      <c r="M217" s="4" t="str">
        <f t="shared" si="36"/>
        <v>0</v>
      </c>
      <c r="N217" s="4"/>
      <c r="O217" s="4" t="str">
        <f t="shared" si="37"/>
        <v>0</v>
      </c>
      <c r="P217" s="4"/>
      <c r="U217" s="30">
        <v>41724</v>
      </c>
      <c r="V217" s="5"/>
      <c r="W217" s="4"/>
      <c r="Y217" s="30" t="s">
        <v>487</v>
      </c>
      <c r="Z217" s="30" t="s">
        <v>580</v>
      </c>
      <c r="AA217" s="23"/>
      <c r="AB217" s="23"/>
      <c r="AC217" s="9" t="s">
        <v>752</v>
      </c>
      <c r="AD217" s="9" t="s">
        <v>905</v>
      </c>
      <c r="AE217" s="4"/>
      <c r="AH217" s="9">
        <v>1</v>
      </c>
      <c r="AI217" s="38">
        <v>0</v>
      </c>
      <c r="AJ217" s="11"/>
      <c r="AM217" s="30" t="s">
        <v>12</v>
      </c>
      <c r="AN217" s="38">
        <f t="shared" si="38"/>
        <v>0</v>
      </c>
      <c r="AO217" s="8"/>
      <c r="AP217" s="13">
        <f t="shared" si="39"/>
        <v>0</v>
      </c>
      <c r="AQ217" s="38">
        <f t="shared" si="40"/>
        <v>0</v>
      </c>
      <c r="AR217" s="38">
        <v>0</v>
      </c>
      <c r="AS217" s="13">
        <f t="shared" si="41"/>
        <v>0</v>
      </c>
      <c r="AT217" s="38">
        <f t="shared" si="42"/>
        <v>0</v>
      </c>
      <c r="AU217" s="38">
        <v>0</v>
      </c>
      <c r="AV217" s="13">
        <f t="shared" si="43"/>
        <v>0</v>
      </c>
      <c r="AW217" s="38">
        <f t="shared" si="44"/>
        <v>0</v>
      </c>
      <c r="AX217" s="38">
        <v>0</v>
      </c>
      <c r="AY217" s="13"/>
      <c r="AZ217" s="10"/>
      <c r="BA217" s="8"/>
      <c r="BB217" s="11"/>
      <c r="BN217" s="38">
        <v>0</v>
      </c>
      <c r="BO217" s="54" t="s">
        <v>1356</v>
      </c>
      <c r="BP217" s="54">
        <f>Sales!AR217</f>
        <v>0</v>
      </c>
    </row>
    <row r="218" spans="1:68">
      <c r="A218" s="4" t="s">
        <v>140</v>
      </c>
      <c r="B218" s="50">
        <v>23983</v>
      </c>
      <c r="C218" s="9" t="s">
        <v>954</v>
      </c>
      <c r="D218" s="9" t="s">
        <v>959</v>
      </c>
      <c r="E218" s="9" t="s">
        <v>1074</v>
      </c>
      <c r="F218" s="9" t="s">
        <v>1189</v>
      </c>
      <c r="G218" s="4"/>
      <c r="H218" s="9" t="s">
        <v>1317</v>
      </c>
      <c r="I218" s="4"/>
      <c r="K218" s="4" t="str">
        <f t="shared" si="34"/>
        <v>NH</v>
      </c>
      <c r="L218" s="4" t="str">
        <f t="shared" si="35"/>
        <v>ROCKINGHAM</v>
      </c>
      <c r="M218" s="4" t="str">
        <f t="shared" si="36"/>
        <v>PORTSMOUTH</v>
      </c>
      <c r="N218" s="4"/>
      <c r="O218" s="4" t="str">
        <f t="shared" si="37"/>
        <v>03801</v>
      </c>
      <c r="P218" s="4"/>
      <c r="U218" s="30">
        <v>41715</v>
      </c>
      <c r="V218" s="5"/>
      <c r="W218" s="4"/>
      <c r="Y218" s="30" t="s">
        <v>487</v>
      </c>
      <c r="Z218" s="30" t="s">
        <v>608</v>
      </c>
      <c r="AA218" s="23"/>
      <c r="AB218" s="23"/>
      <c r="AC218" s="9" t="s">
        <v>779</v>
      </c>
      <c r="AD218" s="9" t="s">
        <v>917</v>
      </c>
      <c r="AE218" s="4"/>
      <c r="AH218" s="9">
        <v>1</v>
      </c>
      <c r="AI218" s="38">
        <v>9.64</v>
      </c>
      <c r="AJ218" s="11"/>
      <c r="AM218" s="30" t="s">
        <v>12</v>
      </c>
      <c r="AN218" s="38">
        <f t="shared" si="38"/>
        <v>9.64</v>
      </c>
      <c r="AO218" s="8"/>
      <c r="AP218" s="13">
        <f t="shared" si="39"/>
        <v>0</v>
      </c>
      <c r="AQ218" s="38">
        <f t="shared" si="40"/>
        <v>9.64</v>
      </c>
      <c r="AR218" s="38">
        <v>0</v>
      </c>
      <c r="AS218" s="13">
        <f t="shared" si="41"/>
        <v>0</v>
      </c>
      <c r="AT218" s="38">
        <f t="shared" si="42"/>
        <v>9.64</v>
      </c>
      <c r="AU218" s="38">
        <v>0</v>
      </c>
      <c r="AV218" s="13">
        <f t="shared" si="43"/>
        <v>0</v>
      </c>
      <c r="AW218" s="38">
        <f t="shared" si="44"/>
        <v>9.64</v>
      </c>
      <c r="AX218" s="38">
        <v>0</v>
      </c>
      <c r="AY218" s="13"/>
      <c r="AZ218" s="10"/>
      <c r="BA218" s="8"/>
      <c r="BB218" s="11"/>
      <c r="BN218" s="38">
        <v>0</v>
      </c>
      <c r="BO218" s="54" t="s">
        <v>1357</v>
      </c>
      <c r="BP218" s="54">
        <f>Sales!AR218</f>
        <v>9.99</v>
      </c>
    </row>
    <row r="219" spans="1:68">
      <c r="A219" s="4" t="s">
        <v>140</v>
      </c>
      <c r="B219" s="50">
        <v>24234</v>
      </c>
      <c r="C219" s="9" t="s">
        <v>954</v>
      </c>
      <c r="D219" s="9" t="s">
        <v>956</v>
      </c>
      <c r="E219" s="9" t="s">
        <v>994</v>
      </c>
      <c r="F219" s="9" t="s">
        <v>956</v>
      </c>
      <c r="G219" s="4"/>
      <c r="H219" s="9" t="s">
        <v>956</v>
      </c>
      <c r="I219" s="4"/>
      <c r="K219" s="4" t="str">
        <f t="shared" si="34"/>
        <v>0</v>
      </c>
      <c r="L219" s="4" t="str">
        <f t="shared" si="35"/>
        <v>DENTON</v>
      </c>
      <c r="M219" s="4" t="str">
        <f t="shared" si="36"/>
        <v>0</v>
      </c>
      <c r="N219" s="4"/>
      <c r="O219" s="4" t="str">
        <f t="shared" si="37"/>
        <v>0</v>
      </c>
      <c r="P219" s="4"/>
      <c r="U219" s="30">
        <v>41703</v>
      </c>
      <c r="V219" s="5"/>
      <c r="W219" s="4"/>
      <c r="Y219" s="30" t="s">
        <v>487</v>
      </c>
      <c r="Z219" s="30" t="s">
        <v>497</v>
      </c>
      <c r="AA219" s="23"/>
      <c r="AB219" s="23"/>
      <c r="AC219" s="9" t="s">
        <v>670</v>
      </c>
      <c r="AD219" s="9" t="s">
        <v>839</v>
      </c>
      <c r="AE219" s="4"/>
      <c r="AH219" s="9">
        <v>1</v>
      </c>
      <c r="AI219" s="38">
        <v>0</v>
      </c>
      <c r="AJ219" s="11"/>
      <c r="AM219" s="30" t="s">
        <v>12</v>
      </c>
      <c r="AN219" s="38">
        <f t="shared" si="38"/>
        <v>0</v>
      </c>
      <c r="AO219" s="8"/>
      <c r="AP219" s="13">
        <f t="shared" si="39"/>
        <v>0</v>
      </c>
      <c r="AQ219" s="38">
        <f t="shared" si="40"/>
        <v>0</v>
      </c>
      <c r="AR219" s="38">
        <v>0</v>
      </c>
      <c r="AS219" s="13">
        <f t="shared" si="41"/>
        <v>0</v>
      </c>
      <c r="AT219" s="38">
        <f t="shared" si="42"/>
        <v>0</v>
      </c>
      <c r="AU219" s="38">
        <v>0</v>
      </c>
      <c r="AV219" s="13">
        <f t="shared" si="43"/>
        <v>0</v>
      </c>
      <c r="AW219" s="38">
        <f t="shared" si="44"/>
        <v>0</v>
      </c>
      <c r="AX219" s="38">
        <v>0</v>
      </c>
      <c r="AY219" s="13"/>
      <c r="AZ219" s="10"/>
      <c r="BA219" s="8"/>
      <c r="BB219" s="11"/>
      <c r="BN219" s="38">
        <v>0</v>
      </c>
      <c r="BO219" s="54" t="s">
        <v>1356</v>
      </c>
      <c r="BP219" s="54">
        <f>Sales!AR219</f>
        <v>0</v>
      </c>
    </row>
    <row r="220" spans="1:68">
      <c r="A220" s="4" t="s">
        <v>140</v>
      </c>
      <c r="B220" s="50">
        <v>24281</v>
      </c>
      <c r="C220" s="9" t="s">
        <v>954</v>
      </c>
      <c r="D220" s="9" t="s">
        <v>134</v>
      </c>
      <c r="E220" s="9" t="s">
        <v>1029</v>
      </c>
      <c r="F220" s="9" t="s">
        <v>1138</v>
      </c>
      <c r="G220" s="4"/>
      <c r="H220" s="9" t="s">
        <v>1265</v>
      </c>
      <c r="I220" s="4"/>
      <c r="K220" s="4" t="str">
        <f t="shared" si="34"/>
        <v>AL</v>
      </c>
      <c r="L220" s="4" t="str">
        <f t="shared" si="35"/>
        <v>ELMORE</v>
      </c>
      <c r="M220" s="4" t="str">
        <f t="shared" si="36"/>
        <v>wetumpka</v>
      </c>
      <c r="N220" s="4"/>
      <c r="O220" s="4" t="str">
        <f t="shared" si="37"/>
        <v>36092</v>
      </c>
      <c r="P220" s="4"/>
      <c r="U220" s="30">
        <v>41722</v>
      </c>
      <c r="V220" s="5"/>
      <c r="W220" s="4"/>
      <c r="Y220" s="30" t="s">
        <v>487</v>
      </c>
      <c r="Z220" s="30" t="s">
        <v>609</v>
      </c>
      <c r="AA220" s="23"/>
      <c r="AB220" s="23"/>
      <c r="AC220" s="9" t="s">
        <v>780</v>
      </c>
      <c r="AD220" s="9" t="s">
        <v>884</v>
      </c>
      <c r="AE220" s="4"/>
      <c r="AH220" s="9">
        <v>1</v>
      </c>
      <c r="AI220" s="38">
        <v>2.99</v>
      </c>
      <c r="AJ220" s="11"/>
      <c r="AM220" s="30" t="s">
        <v>12</v>
      </c>
      <c r="AN220" s="38">
        <f t="shared" si="38"/>
        <v>2.99</v>
      </c>
      <c r="AO220" s="8"/>
      <c r="AP220" s="13">
        <f t="shared" si="39"/>
        <v>0</v>
      </c>
      <c r="AQ220" s="38">
        <f t="shared" si="40"/>
        <v>2.99</v>
      </c>
      <c r="AR220" s="38">
        <v>0</v>
      </c>
      <c r="AS220" s="13">
        <f t="shared" si="41"/>
        <v>0</v>
      </c>
      <c r="AT220" s="38">
        <f t="shared" si="42"/>
        <v>2.99</v>
      </c>
      <c r="AU220" s="38">
        <v>0</v>
      </c>
      <c r="AV220" s="13">
        <f t="shared" si="43"/>
        <v>0</v>
      </c>
      <c r="AW220" s="38">
        <f t="shared" si="44"/>
        <v>2.99</v>
      </c>
      <c r="AX220" s="38">
        <v>0</v>
      </c>
      <c r="AY220" s="13"/>
      <c r="AZ220" s="10"/>
      <c r="BA220" s="8"/>
      <c r="BB220" s="11"/>
      <c r="BN220" s="38">
        <v>0</v>
      </c>
      <c r="BO220" s="54" t="s">
        <v>1357</v>
      </c>
      <c r="BP220" s="54">
        <f>Sales!AR220</f>
        <v>2.99</v>
      </c>
    </row>
    <row r="221" spans="1:68">
      <c r="A221" s="4" t="s">
        <v>140</v>
      </c>
      <c r="B221" s="50">
        <v>24306</v>
      </c>
      <c r="C221" s="9" t="s">
        <v>954</v>
      </c>
      <c r="D221" s="9" t="s">
        <v>956</v>
      </c>
      <c r="E221" s="9" t="s">
        <v>994</v>
      </c>
      <c r="F221" s="9" t="s">
        <v>956</v>
      </c>
      <c r="G221" s="4"/>
      <c r="H221" s="9" t="s">
        <v>956</v>
      </c>
      <c r="I221" s="4"/>
      <c r="K221" s="4" t="str">
        <f t="shared" si="34"/>
        <v>0</v>
      </c>
      <c r="L221" s="4" t="str">
        <f t="shared" si="35"/>
        <v>DENTON</v>
      </c>
      <c r="M221" s="4" t="str">
        <f t="shared" si="36"/>
        <v>0</v>
      </c>
      <c r="N221" s="4"/>
      <c r="O221" s="4" t="str">
        <f t="shared" si="37"/>
        <v>0</v>
      </c>
      <c r="P221" s="4"/>
      <c r="U221" s="30">
        <v>41725</v>
      </c>
      <c r="V221" s="5"/>
      <c r="W221" s="4"/>
      <c r="Y221" s="30" t="s">
        <v>487</v>
      </c>
      <c r="Z221" s="30" t="s">
        <v>499</v>
      </c>
      <c r="AA221" s="23"/>
      <c r="AB221" s="23"/>
      <c r="AC221" s="9" t="s">
        <v>672</v>
      </c>
      <c r="AD221" s="9" t="s">
        <v>841</v>
      </c>
      <c r="AE221" s="4"/>
      <c r="AH221" s="9">
        <v>1</v>
      </c>
      <c r="AI221" s="38">
        <v>0</v>
      </c>
      <c r="AJ221" s="11"/>
      <c r="AM221" s="30" t="s">
        <v>12</v>
      </c>
      <c r="AN221" s="38">
        <f t="shared" si="38"/>
        <v>0</v>
      </c>
      <c r="AO221" s="8"/>
      <c r="AP221" s="13">
        <f t="shared" si="39"/>
        <v>0</v>
      </c>
      <c r="AQ221" s="38">
        <f t="shared" si="40"/>
        <v>0</v>
      </c>
      <c r="AR221" s="38">
        <v>0</v>
      </c>
      <c r="AS221" s="13">
        <f t="shared" si="41"/>
        <v>0</v>
      </c>
      <c r="AT221" s="38">
        <f t="shared" si="42"/>
        <v>0</v>
      </c>
      <c r="AU221" s="38">
        <v>0</v>
      </c>
      <c r="AV221" s="13">
        <f t="shared" si="43"/>
        <v>0</v>
      </c>
      <c r="AW221" s="38">
        <f t="shared" si="44"/>
        <v>0</v>
      </c>
      <c r="AX221" s="38">
        <v>0</v>
      </c>
      <c r="AY221" s="13"/>
      <c r="AZ221" s="10"/>
      <c r="BA221" s="8"/>
      <c r="BB221" s="11"/>
      <c r="BN221" s="38">
        <v>0</v>
      </c>
      <c r="BO221" s="54" t="s">
        <v>1356</v>
      </c>
      <c r="BP221" s="54">
        <f>Sales!AR221</f>
        <v>0</v>
      </c>
    </row>
    <row r="222" spans="1:68">
      <c r="A222" s="4" t="s">
        <v>140</v>
      </c>
      <c r="B222" s="50">
        <v>24322</v>
      </c>
      <c r="C222" s="9" t="s">
        <v>954</v>
      </c>
      <c r="D222" s="9" t="s">
        <v>972</v>
      </c>
      <c r="E222" s="9" t="s">
        <v>1075</v>
      </c>
      <c r="F222" s="9" t="s">
        <v>1190</v>
      </c>
      <c r="G222" s="4"/>
      <c r="H222" s="9" t="s">
        <v>1318</v>
      </c>
      <c r="I222" s="4"/>
      <c r="K222" s="4" t="str">
        <f t="shared" si="34"/>
        <v>NC</v>
      </c>
      <c r="L222" s="4" t="str">
        <f t="shared" si="35"/>
        <v>MOORE</v>
      </c>
      <c r="M222" s="4" t="str">
        <f t="shared" si="36"/>
        <v>Cameron</v>
      </c>
      <c r="N222" s="4"/>
      <c r="O222" s="4" t="str">
        <f t="shared" si="37"/>
        <v>28326</v>
      </c>
      <c r="P222" s="4"/>
      <c r="U222" s="30">
        <v>41701</v>
      </c>
      <c r="V222" s="5"/>
      <c r="W222" s="4"/>
      <c r="Y222" s="30" t="s">
        <v>487</v>
      </c>
      <c r="Z222" s="30" t="s">
        <v>610</v>
      </c>
      <c r="AA222" s="23"/>
      <c r="AB222" s="23"/>
      <c r="AC222" s="9" t="s">
        <v>781</v>
      </c>
      <c r="AD222" s="9" t="s">
        <v>918</v>
      </c>
      <c r="AE222" s="4"/>
      <c r="AH222" s="9">
        <v>1</v>
      </c>
      <c r="AI222" s="38">
        <v>2.99</v>
      </c>
      <c r="AJ222" s="11"/>
      <c r="AM222" s="30" t="s">
        <v>12</v>
      </c>
      <c r="AN222" s="38">
        <f t="shared" si="38"/>
        <v>2.99</v>
      </c>
      <c r="AO222" s="8"/>
      <c r="AP222" s="13">
        <f t="shared" si="39"/>
        <v>4.6822742474916391E-2</v>
      </c>
      <c r="AQ222" s="38">
        <f t="shared" si="40"/>
        <v>2.99</v>
      </c>
      <c r="AR222" s="38">
        <v>0.14000000000000001</v>
      </c>
      <c r="AS222" s="13">
        <f t="shared" si="41"/>
        <v>2.006688963210702E-2</v>
      </c>
      <c r="AT222" s="38">
        <f t="shared" si="42"/>
        <v>2.99</v>
      </c>
      <c r="AU222" s="38">
        <v>0.06</v>
      </c>
      <c r="AV222" s="13">
        <f t="shared" si="43"/>
        <v>0</v>
      </c>
      <c r="AW222" s="38">
        <f t="shared" si="44"/>
        <v>2.99</v>
      </c>
      <c r="AX222" s="38">
        <v>0</v>
      </c>
      <c r="AY222" s="13"/>
      <c r="AZ222" s="10"/>
      <c r="BA222" s="8"/>
      <c r="BB222" s="11"/>
      <c r="BN222" s="38">
        <v>0.2</v>
      </c>
      <c r="BO222" s="54" t="s">
        <v>1357</v>
      </c>
      <c r="BP222" s="54">
        <f>Sales!AR222</f>
        <v>2.99</v>
      </c>
    </row>
    <row r="223" spans="1:68">
      <c r="A223" s="4" t="s">
        <v>140</v>
      </c>
      <c r="B223" s="50">
        <v>24326</v>
      </c>
      <c r="C223" s="9" t="s">
        <v>954</v>
      </c>
      <c r="D223" s="9" t="s">
        <v>956</v>
      </c>
      <c r="E223" s="9" t="s">
        <v>994</v>
      </c>
      <c r="F223" s="9" t="s">
        <v>956</v>
      </c>
      <c r="G223" s="4"/>
      <c r="H223" s="9" t="s">
        <v>956</v>
      </c>
      <c r="I223" s="4"/>
      <c r="K223" s="4" t="str">
        <f t="shared" si="34"/>
        <v>0</v>
      </c>
      <c r="L223" s="4" t="str">
        <f t="shared" si="35"/>
        <v>DENTON</v>
      </c>
      <c r="M223" s="4" t="str">
        <f t="shared" si="36"/>
        <v>0</v>
      </c>
      <c r="N223" s="4"/>
      <c r="O223" s="4" t="str">
        <f t="shared" si="37"/>
        <v>0</v>
      </c>
      <c r="P223" s="4"/>
      <c r="U223" s="30">
        <v>41729</v>
      </c>
      <c r="V223" s="5"/>
      <c r="W223" s="4"/>
      <c r="Y223" s="30" t="s">
        <v>487</v>
      </c>
      <c r="Z223" s="30" t="s">
        <v>611</v>
      </c>
      <c r="AA223" s="23"/>
      <c r="AB223" s="23"/>
      <c r="AC223" s="9" t="s">
        <v>782</v>
      </c>
      <c r="AD223" s="9" t="s">
        <v>919</v>
      </c>
      <c r="AE223" s="4"/>
      <c r="AH223" s="9">
        <v>1</v>
      </c>
      <c r="AI223" s="38">
        <v>0</v>
      </c>
      <c r="AJ223" s="11"/>
      <c r="AM223" s="30" t="s">
        <v>12</v>
      </c>
      <c r="AN223" s="38">
        <f t="shared" si="38"/>
        <v>0</v>
      </c>
      <c r="AO223" s="8"/>
      <c r="AP223" s="13">
        <f t="shared" si="39"/>
        <v>0</v>
      </c>
      <c r="AQ223" s="38">
        <f t="shared" si="40"/>
        <v>0</v>
      </c>
      <c r="AR223" s="38">
        <v>0</v>
      </c>
      <c r="AS223" s="13">
        <f t="shared" si="41"/>
        <v>0</v>
      </c>
      <c r="AT223" s="38">
        <f t="shared" si="42"/>
        <v>0</v>
      </c>
      <c r="AU223" s="38">
        <v>0</v>
      </c>
      <c r="AV223" s="13">
        <f t="shared" si="43"/>
        <v>0</v>
      </c>
      <c r="AW223" s="38">
        <f t="shared" si="44"/>
        <v>0</v>
      </c>
      <c r="AX223" s="38">
        <v>0</v>
      </c>
      <c r="AY223" s="13"/>
      <c r="AZ223" s="10"/>
      <c r="BA223" s="8"/>
      <c r="BB223" s="11"/>
      <c r="BN223" s="38">
        <v>0</v>
      </c>
      <c r="BO223" s="54" t="s">
        <v>1356</v>
      </c>
      <c r="BP223" s="54">
        <f>Sales!AR223</f>
        <v>0</v>
      </c>
    </row>
    <row r="224" spans="1:68">
      <c r="A224" s="4" t="s">
        <v>140</v>
      </c>
      <c r="B224" s="50">
        <v>24567</v>
      </c>
      <c r="C224" s="9" t="s">
        <v>954</v>
      </c>
      <c r="D224" s="9" t="s">
        <v>960</v>
      </c>
      <c r="E224" s="9" t="s">
        <v>1076</v>
      </c>
      <c r="F224" s="9" t="s">
        <v>1191</v>
      </c>
      <c r="G224" s="4"/>
      <c r="H224" s="9" t="s">
        <v>1319</v>
      </c>
      <c r="I224" s="4"/>
      <c r="K224" s="4" t="str">
        <f t="shared" si="34"/>
        <v>OH</v>
      </c>
      <c r="L224" s="4" t="str">
        <f t="shared" si="35"/>
        <v>MAHONING</v>
      </c>
      <c r="M224" s="4" t="str">
        <f t="shared" si="36"/>
        <v>Boardman</v>
      </c>
      <c r="N224" s="4"/>
      <c r="O224" s="4" t="str">
        <f t="shared" si="37"/>
        <v>44512</v>
      </c>
      <c r="P224" s="4"/>
      <c r="U224" s="30">
        <v>41702</v>
      </c>
      <c r="V224" s="5"/>
      <c r="W224" s="4"/>
      <c r="Y224" s="30" t="s">
        <v>487</v>
      </c>
      <c r="Z224" s="30" t="s">
        <v>562</v>
      </c>
      <c r="AA224" s="23"/>
      <c r="AB224" s="23"/>
      <c r="AC224" s="9" t="s">
        <v>735</v>
      </c>
      <c r="AD224" s="9" t="s">
        <v>895</v>
      </c>
      <c r="AE224" s="4"/>
      <c r="AH224" s="9">
        <v>1</v>
      </c>
      <c r="AI224" s="38">
        <v>14.99</v>
      </c>
      <c r="AJ224" s="11"/>
      <c r="AM224" s="30" t="s">
        <v>12</v>
      </c>
      <c r="AN224" s="38">
        <f t="shared" si="38"/>
        <v>14.99</v>
      </c>
      <c r="AO224" s="8"/>
      <c r="AP224" s="13">
        <f t="shared" si="39"/>
        <v>5.7371581054036024E-2</v>
      </c>
      <c r="AQ224" s="38">
        <f t="shared" si="40"/>
        <v>14.99</v>
      </c>
      <c r="AR224" s="38">
        <v>0.86</v>
      </c>
      <c r="AS224" s="13">
        <f t="shared" si="41"/>
        <v>1.200800533689126E-2</v>
      </c>
      <c r="AT224" s="38">
        <f t="shared" si="42"/>
        <v>14.99</v>
      </c>
      <c r="AU224" s="38">
        <v>0.18</v>
      </c>
      <c r="AV224" s="13">
        <f t="shared" si="43"/>
        <v>0</v>
      </c>
      <c r="AW224" s="38">
        <f t="shared" si="44"/>
        <v>14.99</v>
      </c>
      <c r="AX224" s="38">
        <v>0</v>
      </c>
      <c r="AY224" s="13"/>
      <c r="AZ224" s="10"/>
      <c r="BA224" s="8"/>
      <c r="BB224" s="11"/>
      <c r="BN224" s="38">
        <v>1.04</v>
      </c>
      <c r="BO224" s="54" t="s">
        <v>1357</v>
      </c>
      <c r="BP224" s="54">
        <f>Sales!AR224</f>
        <v>14.99</v>
      </c>
    </row>
    <row r="225" spans="1:68">
      <c r="A225" s="4" t="s">
        <v>140</v>
      </c>
      <c r="B225" s="50">
        <v>24577</v>
      </c>
      <c r="C225" s="9" t="s">
        <v>954</v>
      </c>
      <c r="D225" s="9" t="s">
        <v>956</v>
      </c>
      <c r="E225" s="9" t="s">
        <v>994</v>
      </c>
      <c r="F225" s="9" t="s">
        <v>956</v>
      </c>
      <c r="G225" s="4"/>
      <c r="H225" s="9" t="s">
        <v>956</v>
      </c>
      <c r="I225" s="4"/>
      <c r="K225" s="4" t="str">
        <f t="shared" si="34"/>
        <v>0</v>
      </c>
      <c r="L225" s="4" t="str">
        <f t="shared" si="35"/>
        <v>DENTON</v>
      </c>
      <c r="M225" s="4" t="str">
        <f t="shared" si="36"/>
        <v>0</v>
      </c>
      <c r="N225" s="4"/>
      <c r="O225" s="4" t="str">
        <f t="shared" si="37"/>
        <v>0</v>
      </c>
      <c r="P225" s="4"/>
      <c r="U225" s="30">
        <v>41708</v>
      </c>
      <c r="V225" s="5"/>
      <c r="W225" s="4"/>
      <c r="Y225" s="30" t="s">
        <v>487</v>
      </c>
      <c r="Z225" s="30" t="s">
        <v>497</v>
      </c>
      <c r="AA225" s="23"/>
      <c r="AB225" s="23"/>
      <c r="AC225" s="9" t="s">
        <v>670</v>
      </c>
      <c r="AD225" s="9" t="s">
        <v>839</v>
      </c>
      <c r="AE225" s="4"/>
      <c r="AH225" s="9">
        <v>1</v>
      </c>
      <c r="AI225" s="38">
        <v>0</v>
      </c>
      <c r="AJ225" s="11"/>
      <c r="AM225" s="30" t="s">
        <v>12</v>
      </c>
      <c r="AN225" s="38">
        <f t="shared" si="38"/>
        <v>0</v>
      </c>
      <c r="AO225" s="8"/>
      <c r="AP225" s="13">
        <f t="shared" si="39"/>
        <v>0</v>
      </c>
      <c r="AQ225" s="38">
        <f t="shared" si="40"/>
        <v>0</v>
      </c>
      <c r="AR225" s="38">
        <v>0</v>
      </c>
      <c r="AS225" s="13">
        <f t="shared" si="41"/>
        <v>0</v>
      </c>
      <c r="AT225" s="38">
        <f t="shared" si="42"/>
        <v>0</v>
      </c>
      <c r="AU225" s="38">
        <v>0</v>
      </c>
      <c r="AV225" s="13">
        <f t="shared" si="43"/>
        <v>0</v>
      </c>
      <c r="AW225" s="38">
        <f t="shared" si="44"/>
        <v>0</v>
      </c>
      <c r="AX225" s="38">
        <v>0</v>
      </c>
      <c r="AY225" s="13"/>
      <c r="AZ225" s="10"/>
      <c r="BA225" s="8"/>
      <c r="BB225" s="11"/>
      <c r="BN225" s="38">
        <v>0</v>
      </c>
      <c r="BO225" s="54" t="s">
        <v>1356</v>
      </c>
      <c r="BP225" s="54">
        <f>Sales!AR225</f>
        <v>0</v>
      </c>
    </row>
    <row r="226" spans="1:68">
      <c r="A226" s="4" t="s">
        <v>140</v>
      </c>
      <c r="B226" s="50">
        <v>24866</v>
      </c>
      <c r="C226" s="9" t="s">
        <v>954</v>
      </c>
      <c r="D226" s="9" t="s">
        <v>962</v>
      </c>
      <c r="E226" s="9" t="s">
        <v>1043</v>
      </c>
      <c r="F226" s="9" t="s">
        <v>1192</v>
      </c>
      <c r="G226" s="4"/>
      <c r="H226" s="9" t="s">
        <v>1280</v>
      </c>
      <c r="I226" s="4"/>
      <c r="K226" s="4" t="str">
        <f t="shared" si="34"/>
        <v>FL</v>
      </c>
      <c r="L226" s="4" t="str">
        <f t="shared" si="35"/>
        <v>OSCEOLA</v>
      </c>
      <c r="M226" s="4" t="str">
        <f t="shared" si="36"/>
        <v>Kissimmee</v>
      </c>
      <c r="N226" s="4"/>
      <c r="O226" s="4" t="str">
        <f t="shared" si="37"/>
        <v>34741</v>
      </c>
      <c r="P226" s="4"/>
      <c r="U226" s="30">
        <v>41701</v>
      </c>
      <c r="V226" s="5"/>
      <c r="W226" s="4"/>
      <c r="Y226" s="30" t="s">
        <v>487</v>
      </c>
      <c r="Z226" s="30" t="s">
        <v>612</v>
      </c>
      <c r="AA226" s="23"/>
      <c r="AB226" s="23"/>
      <c r="AC226" s="9" t="s">
        <v>783</v>
      </c>
      <c r="AD226" s="9" t="s">
        <v>920</v>
      </c>
      <c r="AE226" s="4"/>
      <c r="AH226" s="9">
        <v>1</v>
      </c>
      <c r="AI226" s="38">
        <v>7.71</v>
      </c>
      <c r="AJ226" s="11"/>
      <c r="AM226" s="30" t="s">
        <v>12</v>
      </c>
      <c r="AN226" s="38">
        <f t="shared" si="38"/>
        <v>7.71</v>
      </c>
      <c r="AO226" s="8"/>
      <c r="AP226" s="13">
        <f t="shared" si="39"/>
        <v>0</v>
      </c>
      <c r="AQ226" s="38">
        <f t="shared" si="40"/>
        <v>7.71</v>
      </c>
      <c r="AR226" s="38">
        <v>0</v>
      </c>
      <c r="AS226" s="13">
        <f t="shared" si="41"/>
        <v>0</v>
      </c>
      <c r="AT226" s="38">
        <f t="shared" si="42"/>
        <v>7.71</v>
      </c>
      <c r="AU226" s="38">
        <v>0</v>
      </c>
      <c r="AV226" s="13">
        <f t="shared" si="43"/>
        <v>0</v>
      </c>
      <c r="AW226" s="38">
        <f t="shared" si="44"/>
        <v>7.71</v>
      </c>
      <c r="AX226" s="38">
        <v>0</v>
      </c>
      <c r="AY226" s="13"/>
      <c r="AZ226" s="10"/>
      <c r="BA226" s="8"/>
      <c r="BB226" s="11"/>
      <c r="BN226" s="38">
        <v>0</v>
      </c>
      <c r="BO226" s="54" t="s">
        <v>1357</v>
      </c>
      <c r="BP226" s="54">
        <f>Sales!AR226</f>
        <v>7.99</v>
      </c>
    </row>
    <row r="227" spans="1:68">
      <c r="A227" s="4" t="s">
        <v>140</v>
      </c>
      <c r="B227" s="50">
        <v>24873</v>
      </c>
      <c r="C227" s="9" t="s">
        <v>954</v>
      </c>
      <c r="D227" s="9" t="s">
        <v>961</v>
      </c>
      <c r="E227" s="9" t="s">
        <v>1042</v>
      </c>
      <c r="F227" s="9" t="s">
        <v>1193</v>
      </c>
      <c r="G227" s="4"/>
      <c r="H227" s="9" t="s">
        <v>1320</v>
      </c>
      <c r="I227" s="4"/>
      <c r="K227" s="4" t="str">
        <f t="shared" si="34"/>
        <v>TX</v>
      </c>
      <c r="L227" s="4" t="str">
        <f t="shared" si="35"/>
        <v>CAMERON</v>
      </c>
      <c r="M227" s="4" t="str">
        <f t="shared" si="36"/>
        <v>SOUTH PADRE ISLAND</v>
      </c>
      <c r="N227" s="4"/>
      <c r="O227" s="4" t="str">
        <f t="shared" si="37"/>
        <v>78597</v>
      </c>
      <c r="P227" s="4"/>
      <c r="U227" s="30">
        <v>41729</v>
      </c>
      <c r="V227" s="5"/>
      <c r="W227" s="4"/>
      <c r="Y227" s="30" t="s">
        <v>487</v>
      </c>
      <c r="Z227" s="30" t="s">
        <v>613</v>
      </c>
      <c r="AA227" s="23"/>
      <c r="AB227" s="23"/>
      <c r="AC227" s="9" t="s">
        <v>784</v>
      </c>
      <c r="AD227" s="9" t="s">
        <v>921</v>
      </c>
      <c r="AE227" s="4"/>
      <c r="AH227" s="9">
        <v>1</v>
      </c>
      <c r="AI227" s="38">
        <v>11.8</v>
      </c>
      <c r="AJ227" s="11"/>
      <c r="AM227" s="30" t="s">
        <v>12</v>
      </c>
      <c r="AN227" s="38">
        <f t="shared" si="38"/>
        <v>11.8</v>
      </c>
      <c r="AO227" s="8"/>
      <c r="AP227" s="13">
        <f t="shared" si="39"/>
        <v>6.2711864406779658E-2</v>
      </c>
      <c r="AQ227" s="38">
        <f t="shared" si="40"/>
        <v>11.8</v>
      </c>
      <c r="AR227" s="38">
        <v>0.74</v>
      </c>
      <c r="AS227" s="13">
        <f t="shared" si="41"/>
        <v>0</v>
      </c>
      <c r="AT227" s="38">
        <f t="shared" si="42"/>
        <v>11.8</v>
      </c>
      <c r="AU227" s="38">
        <v>0</v>
      </c>
      <c r="AV227" s="13">
        <f t="shared" si="43"/>
        <v>1.9491525423728812E-2</v>
      </c>
      <c r="AW227" s="38">
        <f t="shared" si="44"/>
        <v>11.8</v>
      </c>
      <c r="AX227" s="38">
        <v>0.23</v>
      </c>
      <c r="AY227" s="13"/>
      <c r="AZ227" s="10"/>
      <c r="BA227" s="8"/>
      <c r="BB227" s="11"/>
      <c r="BN227" s="38">
        <v>0.97</v>
      </c>
      <c r="BO227" s="54" t="s">
        <v>1357</v>
      </c>
      <c r="BP227" s="54">
        <f>Sales!AR227</f>
        <v>12.99</v>
      </c>
    </row>
    <row r="228" spans="1:68">
      <c r="A228" s="4" t="s">
        <v>140</v>
      </c>
      <c r="B228" s="50">
        <v>24889</v>
      </c>
      <c r="C228" s="9" t="s">
        <v>954</v>
      </c>
      <c r="D228" s="9" t="s">
        <v>956</v>
      </c>
      <c r="E228" s="9" t="s">
        <v>994</v>
      </c>
      <c r="F228" s="9" t="s">
        <v>956</v>
      </c>
      <c r="G228" s="4"/>
      <c r="H228" s="9" t="s">
        <v>956</v>
      </c>
      <c r="I228" s="4"/>
      <c r="K228" s="4" t="str">
        <f t="shared" si="34"/>
        <v>0</v>
      </c>
      <c r="L228" s="4" t="str">
        <f t="shared" si="35"/>
        <v>DENTON</v>
      </c>
      <c r="M228" s="4" t="str">
        <f t="shared" si="36"/>
        <v>0</v>
      </c>
      <c r="N228" s="4"/>
      <c r="O228" s="4" t="str">
        <f t="shared" si="37"/>
        <v>0</v>
      </c>
      <c r="P228" s="4"/>
      <c r="U228" s="30">
        <v>41729</v>
      </c>
      <c r="V228" s="5"/>
      <c r="W228" s="4"/>
      <c r="Y228" s="30" t="s">
        <v>487</v>
      </c>
      <c r="Z228" s="30" t="s">
        <v>541</v>
      </c>
      <c r="AA228" s="23"/>
      <c r="AB228" s="23"/>
      <c r="AC228" s="9" t="s">
        <v>714</v>
      </c>
      <c r="AD228" s="9" t="s">
        <v>879</v>
      </c>
      <c r="AE228" s="4"/>
      <c r="AH228" s="9">
        <v>1</v>
      </c>
      <c r="AI228" s="38">
        <v>0</v>
      </c>
      <c r="AJ228" s="11"/>
      <c r="AM228" s="30" t="s">
        <v>12</v>
      </c>
      <c r="AN228" s="38">
        <f t="shared" si="38"/>
        <v>0</v>
      </c>
      <c r="AO228" s="8"/>
      <c r="AP228" s="13">
        <f t="shared" si="39"/>
        <v>0</v>
      </c>
      <c r="AQ228" s="38">
        <f t="shared" si="40"/>
        <v>0</v>
      </c>
      <c r="AR228" s="38">
        <v>0</v>
      </c>
      <c r="AS228" s="13">
        <f t="shared" si="41"/>
        <v>0</v>
      </c>
      <c r="AT228" s="38">
        <f t="shared" si="42"/>
        <v>0</v>
      </c>
      <c r="AU228" s="38">
        <v>0</v>
      </c>
      <c r="AV228" s="13">
        <f t="shared" si="43"/>
        <v>0</v>
      </c>
      <c r="AW228" s="38">
        <f t="shared" si="44"/>
        <v>0</v>
      </c>
      <c r="AX228" s="38">
        <v>0</v>
      </c>
      <c r="AY228" s="13"/>
      <c r="AZ228" s="10"/>
      <c r="BA228" s="8"/>
      <c r="BB228" s="11"/>
      <c r="BN228" s="38">
        <v>0</v>
      </c>
      <c r="BO228" s="54" t="s">
        <v>1356</v>
      </c>
      <c r="BP228" s="54">
        <f>Sales!AR228</f>
        <v>0</v>
      </c>
    </row>
    <row r="229" spans="1:68">
      <c r="A229" s="4" t="s">
        <v>140</v>
      </c>
      <c r="B229" s="50">
        <v>25077</v>
      </c>
      <c r="C229" s="9" t="s">
        <v>954</v>
      </c>
      <c r="D229" s="9" t="s">
        <v>956</v>
      </c>
      <c r="E229" s="9" t="s">
        <v>994</v>
      </c>
      <c r="F229" s="9" t="s">
        <v>956</v>
      </c>
      <c r="G229" s="4"/>
      <c r="H229" s="9" t="s">
        <v>956</v>
      </c>
      <c r="I229" s="4"/>
      <c r="K229" s="4" t="str">
        <f t="shared" si="34"/>
        <v>0</v>
      </c>
      <c r="L229" s="4" t="str">
        <f t="shared" si="35"/>
        <v>DENTON</v>
      </c>
      <c r="M229" s="4" t="str">
        <f t="shared" si="36"/>
        <v>0</v>
      </c>
      <c r="N229" s="4"/>
      <c r="O229" s="4" t="str">
        <f t="shared" si="37"/>
        <v>0</v>
      </c>
      <c r="P229" s="4"/>
      <c r="U229" s="30">
        <v>41708</v>
      </c>
      <c r="V229" s="5"/>
      <c r="W229" s="4"/>
      <c r="Y229" s="30" t="s">
        <v>487</v>
      </c>
      <c r="Z229" s="30" t="s">
        <v>614</v>
      </c>
      <c r="AA229" s="23"/>
      <c r="AB229" s="23"/>
      <c r="AC229" s="9" t="s">
        <v>785</v>
      </c>
      <c r="AD229" s="9" t="s">
        <v>922</v>
      </c>
      <c r="AE229" s="4"/>
      <c r="AH229" s="9">
        <v>1</v>
      </c>
      <c r="AI229" s="38">
        <v>0</v>
      </c>
      <c r="AJ229" s="11"/>
      <c r="AM229" s="30" t="s">
        <v>12</v>
      </c>
      <c r="AN229" s="38">
        <f t="shared" si="38"/>
        <v>0</v>
      </c>
      <c r="AO229" s="8"/>
      <c r="AP229" s="13">
        <f t="shared" si="39"/>
        <v>0</v>
      </c>
      <c r="AQ229" s="38">
        <f t="shared" si="40"/>
        <v>0</v>
      </c>
      <c r="AR229" s="38">
        <v>0</v>
      </c>
      <c r="AS229" s="13">
        <f t="shared" si="41"/>
        <v>0</v>
      </c>
      <c r="AT229" s="38">
        <f t="shared" si="42"/>
        <v>0</v>
      </c>
      <c r="AU229" s="38">
        <v>0</v>
      </c>
      <c r="AV229" s="13">
        <f t="shared" si="43"/>
        <v>0</v>
      </c>
      <c r="AW229" s="38">
        <f t="shared" si="44"/>
        <v>0</v>
      </c>
      <c r="AX229" s="38">
        <v>0</v>
      </c>
      <c r="AY229" s="13"/>
      <c r="AZ229" s="10"/>
      <c r="BA229" s="8"/>
      <c r="BB229" s="11"/>
      <c r="BN229" s="38">
        <v>0</v>
      </c>
      <c r="BO229" s="54" t="s">
        <v>1356</v>
      </c>
      <c r="BP229" s="54">
        <f>Sales!AR229</f>
        <v>0</v>
      </c>
    </row>
    <row r="230" spans="1:68">
      <c r="A230" s="4" t="s">
        <v>140</v>
      </c>
      <c r="B230" s="50">
        <v>25085</v>
      </c>
      <c r="C230" s="9" t="s">
        <v>954</v>
      </c>
      <c r="D230" s="9" t="s">
        <v>956</v>
      </c>
      <c r="E230" s="9" t="s">
        <v>994</v>
      </c>
      <c r="F230" s="9" t="s">
        <v>956</v>
      </c>
      <c r="G230" s="4"/>
      <c r="H230" s="9" t="s">
        <v>956</v>
      </c>
      <c r="I230" s="4"/>
      <c r="K230" s="4" t="str">
        <f t="shared" si="34"/>
        <v>0</v>
      </c>
      <c r="L230" s="4" t="str">
        <f t="shared" si="35"/>
        <v>DENTON</v>
      </c>
      <c r="M230" s="4" t="str">
        <f t="shared" si="36"/>
        <v>0</v>
      </c>
      <c r="N230" s="4"/>
      <c r="O230" s="4" t="str">
        <f t="shared" si="37"/>
        <v>0</v>
      </c>
      <c r="P230" s="4"/>
      <c r="U230" s="30">
        <v>41709</v>
      </c>
      <c r="V230" s="5"/>
      <c r="W230" s="4"/>
      <c r="Y230" s="30" t="s">
        <v>487</v>
      </c>
      <c r="Z230" s="30" t="s">
        <v>614</v>
      </c>
      <c r="AA230" s="23"/>
      <c r="AB230" s="23"/>
      <c r="AC230" s="9" t="s">
        <v>785</v>
      </c>
      <c r="AD230" s="9" t="s">
        <v>922</v>
      </c>
      <c r="AE230" s="4"/>
      <c r="AH230" s="9">
        <v>1</v>
      </c>
      <c r="AI230" s="38">
        <v>0</v>
      </c>
      <c r="AJ230" s="11"/>
      <c r="AM230" s="30" t="s">
        <v>12</v>
      </c>
      <c r="AN230" s="38">
        <f t="shared" si="38"/>
        <v>0</v>
      </c>
      <c r="AO230" s="8"/>
      <c r="AP230" s="13">
        <f t="shared" si="39"/>
        <v>0</v>
      </c>
      <c r="AQ230" s="38">
        <f t="shared" si="40"/>
        <v>0</v>
      </c>
      <c r="AR230" s="38">
        <v>0</v>
      </c>
      <c r="AS230" s="13">
        <f t="shared" si="41"/>
        <v>0</v>
      </c>
      <c r="AT230" s="38">
        <f t="shared" si="42"/>
        <v>0</v>
      </c>
      <c r="AU230" s="38">
        <v>0</v>
      </c>
      <c r="AV230" s="13">
        <f t="shared" si="43"/>
        <v>0</v>
      </c>
      <c r="AW230" s="38">
        <f t="shared" si="44"/>
        <v>0</v>
      </c>
      <c r="AX230" s="38">
        <v>0</v>
      </c>
      <c r="AY230" s="13"/>
      <c r="AZ230" s="10"/>
      <c r="BA230" s="8"/>
      <c r="BB230" s="11"/>
      <c r="BN230" s="38">
        <v>0</v>
      </c>
      <c r="BO230" s="54" t="s">
        <v>1356</v>
      </c>
      <c r="BP230" s="54">
        <f>Sales!AR230</f>
        <v>0</v>
      </c>
    </row>
    <row r="231" spans="1:68">
      <c r="A231" s="4" t="s">
        <v>140</v>
      </c>
      <c r="B231" s="50">
        <v>25112</v>
      </c>
      <c r="C231" s="9" t="s">
        <v>954</v>
      </c>
      <c r="D231" s="9" t="s">
        <v>960</v>
      </c>
      <c r="E231" s="9" t="s">
        <v>1077</v>
      </c>
      <c r="F231" s="9" t="s">
        <v>1194</v>
      </c>
      <c r="G231" s="4"/>
      <c r="H231" s="9" t="s">
        <v>1321</v>
      </c>
      <c r="I231" s="4"/>
      <c r="K231" s="4" t="str">
        <f t="shared" si="34"/>
        <v>OH</v>
      </c>
      <c r="L231" s="4" t="str">
        <f t="shared" si="35"/>
        <v>FRANKLIN</v>
      </c>
      <c r="M231" s="4" t="str">
        <f t="shared" si="36"/>
        <v>Dublin</v>
      </c>
      <c r="N231" s="4"/>
      <c r="O231" s="4" t="str">
        <f t="shared" si="37"/>
        <v>43017</v>
      </c>
      <c r="P231" s="4"/>
      <c r="U231" s="30">
        <v>41722</v>
      </c>
      <c r="V231" s="5"/>
      <c r="W231" s="4"/>
      <c r="Y231" s="30" t="s">
        <v>487</v>
      </c>
      <c r="Z231" s="30" t="s">
        <v>526</v>
      </c>
      <c r="AA231" s="23"/>
      <c r="AB231" s="23"/>
      <c r="AC231" s="9" t="s">
        <v>699</v>
      </c>
      <c r="AD231" s="9" t="s">
        <v>866</v>
      </c>
      <c r="AE231" s="4"/>
      <c r="AH231" s="9">
        <v>1</v>
      </c>
      <c r="AI231" s="38">
        <v>12.530000000000001</v>
      </c>
      <c r="AJ231" s="11"/>
      <c r="AM231" s="30" t="s">
        <v>12</v>
      </c>
      <c r="AN231" s="38">
        <f t="shared" si="38"/>
        <v>12.530000000000001</v>
      </c>
      <c r="AO231" s="8"/>
      <c r="AP231" s="13">
        <f t="shared" si="39"/>
        <v>5.7462090981644044E-2</v>
      </c>
      <c r="AQ231" s="38">
        <f t="shared" si="40"/>
        <v>12.530000000000001</v>
      </c>
      <c r="AR231" s="38">
        <v>0.72</v>
      </c>
      <c r="AS231" s="13">
        <f t="shared" si="41"/>
        <v>1.2769353551476455E-2</v>
      </c>
      <c r="AT231" s="38">
        <f t="shared" si="42"/>
        <v>12.530000000000001</v>
      </c>
      <c r="AU231" s="38">
        <v>0.16</v>
      </c>
      <c r="AV231" s="13">
        <f t="shared" si="43"/>
        <v>3.9904229848363925E-3</v>
      </c>
      <c r="AW231" s="38">
        <f t="shared" si="44"/>
        <v>12.530000000000001</v>
      </c>
      <c r="AX231" s="38">
        <v>0.05</v>
      </c>
      <c r="AY231" s="13"/>
      <c r="AZ231" s="10"/>
      <c r="BA231" s="8"/>
      <c r="BB231" s="11"/>
      <c r="BN231" s="38">
        <v>0.93</v>
      </c>
      <c r="BO231" s="54" t="s">
        <v>1357</v>
      </c>
      <c r="BP231" s="54">
        <f>Sales!AR231</f>
        <v>12.99</v>
      </c>
    </row>
    <row r="232" spans="1:68">
      <c r="A232" s="4" t="s">
        <v>140</v>
      </c>
      <c r="B232" s="50">
        <v>25129</v>
      </c>
      <c r="C232" s="9" t="s">
        <v>954</v>
      </c>
      <c r="D232" s="9" t="s">
        <v>966</v>
      </c>
      <c r="E232" s="9" t="s">
        <v>1078</v>
      </c>
      <c r="F232" s="9" t="s">
        <v>1195</v>
      </c>
      <c r="G232" s="4"/>
      <c r="H232" s="9" t="s">
        <v>1322</v>
      </c>
      <c r="I232" s="4"/>
      <c r="K232" s="4" t="str">
        <f t="shared" si="34"/>
        <v>GA</v>
      </c>
      <c r="L232" s="4" t="str">
        <f t="shared" si="35"/>
        <v>COBB</v>
      </c>
      <c r="M232" s="4" t="str">
        <f t="shared" si="36"/>
        <v>Powder Springs</v>
      </c>
      <c r="N232" s="4"/>
      <c r="O232" s="4" t="str">
        <f t="shared" si="37"/>
        <v>30127</v>
      </c>
      <c r="P232" s="4"/>
      <c r="U232" s="30">
        <v>41726</v>
      </c>
      <c r="V232" s="5"/>
      <c r="W232" s="4"/>
      <c r="Y232" s="30" t="s">
        <v>487</v>
      </c>
      <c r="Z232" s="30" t="s">
        <v>615</v>
      </c>
      <c r="AA232" s="23"/>
      <c r="AB232" s="23"/>
      <c r="AC232" s="9" t="s">
        <v>786</v>
      </c>
      <c r="AD232" s="9" t="s">
        <v>923</v>
      </c>
      <c r="AE232" s="4"/>
      <c r="AH232" s="9">
        <v>1</v>
      </c>
      <c r="AI232" s="38">
        <v>7.71</v>
      </c>
      <c r="AJ232" s="11"/>
      <c r="AM232" s="30" t="s">
        <v>12</v>
      </c>
      <c r="AN232" s="38">
        <f t="shared" si="38"/>
        <v>7.71</v>
      </c>
      <c r="AO232" s="8"/>
      <c r="AP232" s="13">
        <f t="shared" si="39"/>
        <v>0</v>
      </c>
      <c r="AQ232" s="38">
        <f t="shared" si="40"/>
        <v>7.71</v>
      </c>
      <c r="AR232" s="38">
        <v>0</v>
      </c>
      <c r="AS232" s="13">
        <f t="shared" si="41"/>
        <v>0</v>
      </c>
      <c r="AT232" s="38">
        <f t="shared" si="42"/>
        <v>7.71</v>
      </c>
      <c r="AU232" s="38">
        <v>0</v>
      </c>
      <c r="AV232" s="13">
        <f t="shared" si="43"/>
        <v>0</v>
      </c>
      <c r="AW232" s="38">
        <f t="shared" si="44"/>
        <v>7.71</v>
      </c>
      <c r="AX232" s="38">
        <v>0</v>
      </c>
      <c r="AY232" s="13"/>
      <c r="AZ232" s="10"/>
      <c r="BA232" s="8"/>
      <c r="BB232" s="11"/>
      <c r="BN232" s="38">
        <v>0</v>
      </c>
      <c r="BO232" s="54" t="s">
        <v>1357</v>
      </c>
      <c r="BP232" s="54">
        <f>Sales!AR232</f>
        <v>7.99</v>
      </c>
    </row>
    <row r="233" spans="1:68">
      <c r="A233" s="4" t="s">
        <v>140</v>
      </c>
      <c r="B233" s="50">
        <v>25130</v>
      </c>
      <c r="C233" s="9" t="s">
        <v>954</v>
      </c>
      <c r="D233" s="9" t="s">
        <v>978</v>
      </c>
      <c r="E233" s="9" t="s">
        <v>1020</v>
      </c>
      <c r="F233" s="9" t="s">
        <v>1170</v>
      </c>
      <c r="G233" s="4"/>
      <c r="H233" s="9" t="s">
        <v>1297</v>
      </c>
      <c r="I233" s="4"/>
      <c r="K233" s="4" t="str">
        <f t="shared" si="34"/>
        <v>NY</v>
      </c>
      <c r="L233" s="4" t="str">
        <f t="shared" si="35"/>
        <v>NEW YORK</v>
      </c>
      <c r="M233" s="4" t="str">
        <f t="shared" si="36"/>
        <v>New York</v>
      </c>
      <c r="N233" s="4"/>
      <c r="O233" s="4" t="str">
        <f t="shared" si="37"/>
        <v>10280</v>
      </c>
      <c r="P233" s="4"/>
      <c r="U233" s="30">
        <v>41726</v>
      </c>
      <c r="V233" s="5"/>
      <c r="W233" s="4"/>
      <c r="Y233" s="30" t="s">
        <v>487</v>
      </c>
      <c r="Z233" s="30" t="s">
        <v>616</v>
      </c>
      <c r="AA233" s="23"/>
      <c r="AB233" s="23"/>
      <c r="AC233" s="9" t="s">
        <v>787</v>
      </c>
      <c r="AD233" s="9" t="s">
        <v>908</v>
      </c>
      <c r="AE233" s="4"/>
      <c r="AH233" s="9">
        <v>1</v>
      </c>
      <c r="AI233" s="38">
        <v>0.99</v>
      </c>
      <c r="AJ233" s="11"/>
      <c r="AM233" s="30" t="s">
        <v>12</v>
      </c>
      <c r="AN233" s="38">
        <f t="shared" si="38"/>
        <v>0.99</v>
      </c>
      <c r="AO233" s="8"/>
      <c r="AP233" s="13">
        <f t="shared" si="39"/>
        <v>0</v>
      </c>
      <c r="AQ233" s="38">
        <f t="shared" si="40"/>
        <v>0.99</v>
      </c>
      <c r="AR233" s="38">
        <v>0</v>
      </c>
      <c r="AS233" s="13">
        <f t="shared" si="41"/>
        <v>0</v>
      </c>
      <c r="AT233" s="38">
        <f t="shared" si="42"/>
        <v>0.99</v>
      </c>
      <c r="AU233" s="38">
        <v>0</v>
      </c>
      <c r="AV233" s="13">
        <f t="shared" si="43"/>
        <v>0</v>
      </c>
      <c r="AW233" s="38">
        <f t="shared" si="44"/>
        <v>0.99</v>
      </c>
      <c r="AX233" s="38">
        <v>0</v>
      </c>
      <c r="AY233" s="13"/>
      <c r="AZ233" s="10"/>
      <c r="BA233" s="8"/>
      <c r="BB233" s="11"/>
      <c r="BN233" s="38">
        <v>0</v>
      </c>
      <c r="BO233" s="54" t="s">
        <v>1357</v>
      </c>
      <c r="BP233" s="54">
        <f>Sales!AR233</f>
        <v>0.99</v>
      </c>
    </row>
    <row r="234" spans="1:68">
      <c r="A234" s="4" t="s">
        <v>140</v>
      </c>
      <c r="B234" s="50">
        <v>25133</v>
      </c>
      <c r="C234" s="9" t="s">
        <v>954</v>
      </c>
      <c r="D234" s="9" t="s">
        <v>960</v>
      </c>
      <c r="E234" s="9" t="s">
        <v>1069</v>
      </c>
      <c r="F234" s="9" t="s">
        <v>1183</v>
      </c>
      <c r="G234" s="4"/>
      <c r="H234" s="9" t="s">
        <v>1310</v>
      </c>
      <c r="I234" s="4"/>
      <c r="K234" s="4" t="str">
        <f t="shared" si="34"/>
        <v>OH</v>
      </c>
      <c r="L234" s="4" t="str">
        <f t="shared" si="35"/>
        <v>HAMILTON</v>
      </c>
      <c r="M234" s="4" t="str">
        <f t="shared" si="36"/>
        <v>WYOMING</v>
      </c>
      <c r="N234" s="4"/>
      <c r="O234" s="4" t="str">
        <f t="shared" si="37"/>
        <v>45231</v>
      </c>
      <c r="P234" s="4"/>
      <c r="U234" s="30">
        <v>41729</v>
      </c>
      <c r="V234" s="5"/>
      <c r="W234" s="4"/>
      <c r="Y234" s="30" t="s">
        <v>487</v>
      </c>
      <c r="Z234" s="30" t="s">
        <v>617</v>
      </c>
      <c r="AA234" s="23"/>
      <c r="AB234" s="23"/>
      <c r="AC234" s="9" t="s">
        <v>788</v>
      </c>
      <c r="AD234" s="9" t="s">
        <v>915</v>
      </c>
      <c r="AE234" s="4"/>
      <c r="AH234" s="9">
        <v>1</v>
      </c>
      <c r="AI234" s="38">
        <v>9.64</v>
      </c>
      <c r="AJ234" s="11"/>
      <c r="AM234" s="30" t="s">
        <v>12</v>
      </c>
      <c r="AN234" s="38">
        <f t="shared" si="38"/>
        <v>9.64</v>
      </c>
      <c r="AO234" s="8"/>
      <c r="AP234" s="13">
        <f t="shared" si="39"/>
        <v>5.7053941908713691E-2</v>
      </c>
      <c r="AQ234" s="38">
        <f t="shared" si="40"/>
        <v>9.64</v>
      </c>
      <c r="AR234" s="38">
        <v>0.55000000000000004</v>
      </c>
      <c r="AS234" s="13">
        <f t="shared" si="41"/>
        <v>1.0373443983402489E-2</v>
      </c>
      <c r="AT234" s="38">
        <f t="shared" si="42"/>
        <v>9.64</v>
      </c>
      <c r="AU234" s="38">
        <v>0.1</v>
      </c>
      <c r="AV234" s="13">
        <f t="shared" si="43"/>
        <v>0</v>
      </c>
      <c r="AW234" s="38">
        <f t="shared" si="44"/>
        <v>9.64</v>
      </c>
      <c r="AX234" s="38">
        <v>0</v>
      </c>
      <c r="AY234" s="13"/>
      <c r="AZ234" s="10"/>
      <c r="BA234" s="8"/>
      <c r="BB234" s="11"/>
      <c r="BN234" s="38">
        <v>0.65</v>
      </c>
      <c r="BO234" s="54" t="s">
        <v>1357</v>
      </c>
      <c r="BP234" s="54">
        <f>Sales!AR234</f>
        <v>9.99</v>
      </c>
    </row>
    <row r="235" spans="1:68">
      <c r="A235" s="4" t="s">
        <v>140</v>
      </c>
      <c r="B235" s="50">
        <v>25351</v>
      </c>
      <c r="C235" s="9" t="s">
        <v>954</v>
      </c>
      <c r="D235" s="9" t="s">
        <v>956</v>
      </c>
      <c r="E235" s="9" t="s">
        <v>996</v>
      </c>
      <c r="F235" s="9" t="s">
        <v>956</v>
      </c>
      <c r="G235" s="4"/>
      <c r="H235" s="9" t="s">
        <v>956</v>
      </c>
      <c r="I235" s="4"/>
      <c r="K235" s="4" t="str">
        <f t="shared" si="34"/>
        <v>0</v>
      </c>
      <c r="L235" s="4" t="str">
        <f t="shared" si="35"/>
        <v>MECKLENBURG</v>
      </c>
      <c r="M235" s="4" t="str">
        <f t="shared" si="36"/>
        <v>0</v>
      </c>
      <c r="N235" s="4"/>
      <c r="O235" s="4" t="str">
        <f t="shared" si="37"/>
        <v>0</v>
      </c>
      <c r="P235" s="4"/>
      <c r="U235" s="30">
        <v>41708</v>
      </c>
      <c r="V235" s="5"/>
      <c r="W235" s="4"/>
      <c r="Y235" s="30" t="s">
        <v>487</v>
      </c>
      <c r="Z235" s="30" t="s">
        <v>566</v>
      </c>
      <c r="AA235" s="23"/>
      <c r="AB235" s="23"/>
      <c r="AC235" s="9" t="s">
        <v>739</v>
      </c>
      <c r="AD235" s="9" t="s">
        <v>898</v>
      </c>
      <c r="AE235" s="4"/>
      <c r="AH235" s="9">
        <v>1</v>
      </c>
      <c r="AI235" s="38">
        <v>0</v>
      </c>
      <c r="AJ235" s="11"/>
      <c r="AM235" s="30" t="s">
        <v>12</v>
      </c>
      <c r="AN235" s="38">
        <f t="shared" si="38"/>
        <v>0</v>
      </c>
      <c r="AO235" s="8"/>
      <c r="AP235" s="13">
        <f t="shared" si="39"/>
        <v>0</v>
      </c>
      <c r="AQ235" s="38">
        <f t="shared" si="40"/>
        <v>0</v>
      </c>
      <c r="AR235" s="38">
        <v>0</v>
      </c>
      <c r="AS235" s="13">
        <f t="shared" si="41"/>
        <v>0</v>
      </c>
      <c r="AT235" s="38">
        <f t="shared" si="42"/>
        <v>0</v>
      </c>
      <c r="AU235" s="38">
        <v>0</v>
      </c>
      <c r="AV235" s="13">
        <f t="shared" si="43"/>
        <v>0</v>
      </c>
      <c r="AW235" s="38">
        <f t="shared" si="44"/>
        <v>0</v>
      </c>
      <c r="AX235" s="38">
        <v>0</v>
      </c>
      <c r="AY235" s="13"/>
      <c r="AZ235" s="10"/>
      <c r="BA235" s="8"/>
      <c r="BB235" s="11"/>
      <c r="BN235" s="38">
        <v>0</v>
      </c>
      <c r="BO235" s="54" t="s">
        <v>1356</v>
      </c>
      <c r="BP235" s="54">
        <f>Sales!AR235</f>
        <v>0</v>
      </c>
    </row>
    <row r="236" spans="1:68">
      <c r="A236" s="4" t="s">
        <v>140</v>
      </c>
      <c r="B236" s="50">
        <v>25578</v>
      </c>
      <c r="C236" s="9" t="s">
        <v>954</v>
      </c>
      <c r="D236" s="9" t="s">
        <v>969</v>
      </c>
      <c r="E236" s="9" t="s">
        <v>1010</v>
      </c>
      <c r="F236" s="9" t="s">
        <v>1117</v>
      </c>
      <c r="G236" s="4"/>
      <c r="H236" s="9" t="s">
        <v>1243</v>
      </c>
      <c r="I236" s="4"/>
      <c r="K236" s="4" t="str">
        <f t="shared" si="34"/>
        <v>MI</v>
      </c>
      <c r="L236" s="4" t="str">
        <f t="shared" si="35"/>
        <v>WASHTENAW</v>
      </c>
      <c r="M236" s="4" t="str">
        <f t="shared" si="36"/>
        <v>Ann Arbor</v>
      </c>
      <c r="N236" s="4"/>
      <c r="O236" s="4" t="str">
        <f t="shared" si="37"/>
        <v>48104</v>
      </c>
      <c r="P236" s="4"/>
      <c r="U236" s="30">
        <v>41708</v>
      </c>
      <c r="V236" s="5"/>
      <c r="W236" s="4"/>
      <c r="Y236" s="30" t="s">
        <v>487</v>
      </c>
      <c r="Z236" s="30" t="s">
        <v>618</v>
      </c>
      <c r="AA236" s="23"/>
      <c r="AB236" s="23"/>
      <c r="AC236" s="9" t="s">
        <v>789</v>
      </c>
      <c r="AD236" s="9" t="s">
        <v>924</v>
      </c>
      <c r="AE236" s="4"/>
      <c r="AH236" s="9">
        <v>1</v>
      </c>
      <c r="AI236" s="38">
        <v>3.99</v>
      </c>
      <c r="AJ236" s="11"/>
      <c r="AM236" s="30" t="s">
        <v>12</v>
      </c>
      <c r="AN236" s="38">
        <f t="shared" si="38"/>
        <v>3.99</v>
      </c>
      <c r="AO236" s="8"/>
      <c r="AP236" s="13">
        <f t="shared" si="39"/>
        <v>0</v>
      </c>
      <c r="AQ236" s="38">
        <f t="shared" si="40"/>
        <v>3.99</v>
      </c>
      <c r="AR236" s="38">
        <v>0</v>
      </c>
      <c r="AS236" s="13">
        <f t="shared" si="41"/>
        <v>0</v>
      </c>
      <c r="AT236" s="38">
        <f t="shared" si="42"/>
        <v>3.99</v>
      </c>
      <c r="AU236" s="38">
        <v>0</v>
      </c>
      <c r="AV236" s="13">
        <f t="shared" si="43"/>
        <v>0</v>
      </c>
      <c r="AW236" s="38">
        <f t="shared" si="44"/>
        <v>3.99</v>
      </c>
      <c r="AX236" s="38">
        <v>0</v>
      </c>
      <c r="AY236" s="13"/>
      <c r="AZ236" s="10"/>
      <c r="BA236" s="8"/>
      <c r="BB236" s="11"/>
      <c r="BN236" s="38">
        <v>0</v>
      </c>
      <c r="BO236" s="54" t="s">
        <v>1357</v>
      </c>
      <c r="BP236" s="54">
        <f>Sales!AR236</f>
        <v>3.99</v>
      </c>
    </row>
    <row r="237" spans="1:68">
      <c r="A237" s="4" t="s">
        <v>140</v>
      </c>
      <c r="B237" s="50">
        <v>25613</v>
      </c>
      <c r="C237" s="9" t="s">
        <v>954</v>
      </c>
      <c r="D237" s="9" t="s">
        <v>970</v>
      </c>
      <c r="E237" s="9" t="s">
        <v>1069</v>
      </c>
      <c r="F237" s="9" t="s">
        <v>1196</v>
      </c>
      <c r="G237" s="4"/>
      <c r="H237" s="9" t="s">
        <v>1323</v>
      </c>
      <c r="I237" s="4"/>
      <c r="K237" s="4" t="str">
        <f t="shared" si="34"/>
        <v>IN</v>
      </c>
      <c r="L237" s="4" t="str">
        <f t="shared" si="35"/>
        <v>HAMILTON</v>
      </c>
      <c r="M237" s="4" t="str">
        <f t="shared" si="36"/>
        <v>Noblesville</v>
      </c>
      <c r="N237" s="4"/>
      <c r="O237" s="4" t="str">
        <f t="shared" si="37"/>
        <v>46060</v>
      </c>
      <c r="P237" s="4"/>
      <c r="U237" s="30">
        <v>41718</v>
      </c>
      <c r="V237" s="5"/>
      <c r="W237" s="4"/>
      <c r="Y237" s="30" t="s">
        <v>487</v>
      </c>
      <c r="Z237" s="30" t="s">
        <v>619</v>
      </c>
      <c r="AA237" s="23"/>
      <c r="AB237" s="23"/>
      <c r="AC237" s="9" t="s">
        <v>790</v>
      </c>
      <c r="AD237" s="9" t="s">
        <v>925</v>
      </c>
      <c r="AE237" s="4"/>
      <c r="AH237" s="9">
        <v>1</v>
      </c>
      <c r="AI237" s="38">
        <v>7.71</v>
      </c>
      <c r="AJ237" s="11"/>
      <c r="AM237" s="30" t="s">
        <v>12</v>
      </c>
      <c r="AN237" s="38">
        <f t="shared" si="38"/>
        <v>7.71</v>
      </c>
      <c r="AO237" s="8"/>
      <c r="AP237" s="13">
        <f t="shared" si="39"/>
        <v>6.8741893644617386E-2</v>
      </c>
      <c r="AQ237" s="38">
        <f t="shared" si="40"/>
        <v>7.71</v>
      </c>
      <c r="AR237" s="38">
        <v>0.53</v>
      </c>
      <c r="AS237" s="13">
        <f t="shared" si="41"/>
        <v>0</v>
      </c>
      <c r="AT237" s="38">
        <f t="shared" si="42"/>
        <v>7.71</v>
      </c>
      <c r="AU237" s="38">
        <v>0</v>
      </c>
      <c r="AV237" s="13">
        <f t="shared" si="43"/>
        <v>0</v>
      </c>
      <c r="AW237" s="38">
        <f t="shared" si="44"/>
        <v>7.71</v>
      </c>
      <c r="AX237" s="38">
        <v>0</v>
      </c>
      <c r="AY237" s="13"/>
      <c r="AZ237" s="10"/>
      <c r="BA237" s="8"/>
      <c r="BB237" s="11"/>
      <c r="BN237" s="38">
        <v>0.53</v>
      </c>
      <c r="BO237" s="54" t="s">
        <v>1357</v>
      </c>
      <c r="BP237" s="54">
        <f>Sales!AR237</f>
        <v>7.99</v>
      </c>
    </row>
    <row r="238" spans="1:68">
      <c r="A238" s="4" t="s">
        <v>140</v>
      </c>
      <c r="B238" s="50">
        <v>25626</v>
      </c>
      <c r="C238" s="9" t="s">
        <v>954</v>
      </c>
      <c r="D238" s="9" t="s">
        <v>988</v>
      </c>
      <c r="E238" s="9" t="s">
        <v>1016</v>
      </c>
      <c r="F238" s="9" t="s">
        <v>1197</v>
      </c>
      <c r="G238" s="4"/>
      <c r="H238" s="9" t="s">
        <v>1324</v>
      </c>
      <c r="I238" s="4"/>
      <c r="K238" s="4" t="str">
        <f t="shared" si="34"/>
        <v>WY</v>
      </c>
      <c r="L238" s="4" t="str">
        <f t="shared" si="35"/>
        <v>JOHNSON</v>
      </c>
      <c r="M238" s="4" t="str">
        <f t="shared" si="36"/>
        <v>KAYCEE</v>
      </c>
      <c r="N238" s="4"/>
      <c r="O238" s="4" t="str">
        <f t="shared" si="37"/>
        <v>82639</v>
      </c>
      <c r="P238" s="4"/>
      <c r="U238" s="30">
        <v>41724</v>
      </c>
      <c r="V238" s="5"/>
      <c r="W238" s="4"/>
      <c r="Y238" s="30" t="s">
        <v>487</v>
      </c>
      <c r="Z238" s="30" t="s">
        <v>620</v>
      </c>
      <c r="AA238" s="23"/>
      <c r="AB238" s="23"/>
      <c r="AC238" s="9" t="s">
        <v>791</v>
      </c>
      <c r="AD238" s="9" t="s">
        <v>926</v>
      </c>
      <c r="AE238" s="4"/>
      <c r="AH238" s="9">
        <v>1</v>
      </c>
      <c r="AI238" s="38">
        <v>2.99</v>
      </c>
      <c r="AJ238" s="11"/>
      <c r="AM238" s="30" t="s">
        <v>12</v>
      </c>
      <c r="AN238" s="38">
        <f t="shared" si="38"/>
        <v>2.99</v>
      </c>
      <c r="AO238" s="8"/>
      <c r="AP238" s="13">
        <f t="shared" si="39"/>
        <v>4.0133779264214041E-2</v>
      </c>
      <c r="AQ238" s="38">
        <f t="shared" si="40"/>
        <v>2.99</v>
      </c>
      <c r="AR238" s="38">
        <v>0.12</v>
      </c>
      <c r="AS238" s="13">
        <f t="shared" si="41"/>
        <v>1.003344481605351E-2</v>
      </c>
      <c r="AT238" s="38">
        <f t="shared" si="42"/>
        <v>2.99</v>
      </c>
      <c r="AU238" s="38">
        <v>0.03</v>
      </c>
      <c r="AV238" s="13">
        <f t="shared" si="43"/>
        <v>0</v>
      </c>
      <c r="AW238" s="38">
        <f t="shared" si="44"/>
        <v>2.99</v>
      </c>
      <c r="AX238" s="38">
        <v>0</v>
      </c>
      <c r="AY238" s="13"/>
      <c r="AZ238" s="10"/>
      <c r="BA238" s="8"/>
      <c r="BB238" s="11"/>
      <c r="BN238" s="38">
        <v>0.15</v>
      </c>
      <c r="BO238" s="54" t="s">
        <v>1357</v>
      </c>
      <c r="BP238" s="54">
        <f>Sales!AR238</f>
        <v>2.99</v>
      </c>
    </row>
    <row r="239" spans="1:68">
      <c r="A239" s="4" t="s">
        <v>140</v>
      </c>
      <c r="B239" s="50">
        <v>25851</v>
      </c>
      <c r="C239" s="9" t="s">
        <v>954</v>
      </c>
      <c r="D239" s="9" t="s">
        <v>967</v>
      </c>
      <c r="E239" s="9" t="s">
        <v>1007</v>
      </c>
      <c r="F239" s="9" t="s">
        <v>1146</v>
      </c>
      <c r="G239" s="4"/>
      <c r="H239" s="9" t="s">
        <v>1273</v>
      </c>
      <c r="I239" s="4"/>
      <c r="K239" s="4" t="str">
        <f t="shared" si="34"/>
        <v>LA</v>
      </c>
      <c r="L239" s="4" t="str">
        <f t="shared" si="35"/>
        <v>LIVINGSTON</v>
      </c>
      <c r="M239" s="4" t="str">
        <f t="shared" si="36"/>
        <v>Springfield</v>
      </c>
      <c r="N239" s="4"/>
      <c r="O239" s="4" t="str">
        <f t="shared" si="37"/>
        <v>70462</v>
      </c>
      <c r="P239" s="4"/>
      <c r="U239" s="30">
        <v>41711</v>
      </c>
      <c r="V239" s="5"/>
      <c r="W239" s="4"/>
      <c r="Y239" s="30" t="s">
        <v>487</v>
      </c>
      <c r="Z239" s="30" t="s">
        <v>621</v>
      </c>
      <c r="AA239" s="23"/>
      <c r="AB239" s="23"/>
      <c r="AC239" s="9" t="s">
        <v>792</v>
      </c>
      <c r="AD239" s="9" t="s">
        <v>858</v>
      </c>
      <c r="AE239" s="4"/>
      <c r="AH239" s="9">
        <v>1</v>
      </c>
      <c r="AI239" s="38">
        <v>8.49</v>
      </c>
      <c r="AJ239" s="11"/>
      <c r="AM239" s="30" t="s">
        <v>12</v>
      </c>
      <c r="AN239" s="38">
        <f t="shared" si="38"/>
        <v>8.49</v>
      </c>
      <c r="AO239" s="8"/>
      <c r="AP239" s="13">
        <f t="shared" si="39"/>
        <v>0</v>
      </c>
      <c r="AQ239" s="38">
        <f t="shared" si="40"/>
        <v>8.49</v>
      </c>
      <c r="AR239" s="38">
        <v>0</v>
      </c>
      <c r="AS239" s="13">
        <f t="shared" si="41"/>
        <v>0</v>
      </c>
      <c r="AT239" s="38">
        <f t="shared" si="42"/>
        <v>8.49</v>
      </c>
      <c r="AU239" s="38">
        <v>0</v>
      </c>
      <c r="AV239" s="13">
        <f t="shared" si="43"/>
        <v>0</v>
      </c>
      <c r="AW239" s="38">
        <f t="shared" si="44"/>
        <v>8.49</v>
      </c>
      <c r="AX239" s="38">
        <v>0</v>
      </c>
      <c r="AY239" s="13"/>
      <c r="AZ239" s="10"/>
      <c r="BA239" s="8"/>
      <c r="BB239" s="11"/>
      <c r="BN239" s="38">
        <v>0</v>
      </c>
      <c r="BO239" s="54" t="s">
        <v>1357</v>
      </c>
      <c r="BP239" s="54">
        <f>Sales!AR239</f>
        <v>8.81</v>
      </c>
    </row>
    <row r="240" spans="1:68">
      <c r="A240" s="4" t="s">
        <v>140</v>
      </c>
      <c r="B240" s="50">
        <v>25864</v>
      </c>
      <c r="C240" s="9" t="s">
        <v>954</v>
      </c>
      <c r="D240" s="9" t="s">
        <v>962</v>
      </c>
      <c r="E240" s="9" t="s">
        <v>1079</v>
      </c>
      <c r="F240" s="9" t="s">
        <v>1198</v>
      </c>
      <c r="G240" s="4"/>
      <c r="H240" s="9" t="s">
        <v>1325</v>
      </c>
      <c r="I240" s="4"/>
      <c r="K240" s="4" t="str">
        <f t="shared" si="34"/>
        <v>FL</v>
      </c>
      <c r="L240" s="4" t="str">
        <f t="shared" si="35"/>
        <v>BREVARD</v>
      </c>
      <c r="M240" s="4" t="str">
        <f t="shared" si="36"/>
        <v>Melbourne</v>
      </c>
      <c r="N240" s="4"/>
      <c r="O240" s="4" t="str">
        <f t="shared" si="37"/>
        <v>32935</v>
      </c>
      <c r="P240" s="4"/>
      <c r="U240" s="30">
        <v>41724</v>
      </c>
      <c r="V240" s="5"/>
      <c r="W240" s="4"/>
      <c r="Y240" s="30" t="s">
        <v>487</v>
      </c>
      <c r="Z240" s="30" t="s">
        <v>556</v>
      </c>
      <c r="AA240" s="23"/>
      <c r="AB240" s="23"/>
      <c r="AC240" s="9" t="s">
        <v>729</v>
      </c>
      <c r="AD240" s="9" t="s">
        <v>891</v>
      </c>
      <c r="AE240" s="4"/>
      <c r="AH240" s="9">
        <v>1</v>
      </c>
      <c r="AI240" s="38">
        <v>9.64</v>
      </c>
      <c r="AJ240" s="11"/>
      <c r="AM240" s="30" t="s">
        <v>12</v>
      </c>
      <c r="AN240" s="38">
        <f t="shared" si="38"/>
        <v>9.64</v>
      </c>
      <c r="AO240" s="8"/>
      <c r="AP240" s="13">
        <f t="shared" si="39"/>
        <v>0</v>
      </c>
      <c r="AQ240" s="38">
        <f t="shared" si="40"/>
        <v>9.64</v>
      </c>
      <c r="AR240" s="38">
        <v>0</v>
      </c>
      <c r="AS240" s="13">
        <f t="shared" si="41"/>
        <v>0</v>
      </c>
      <c r="AT240" s="38">
        <f t="shared" si="42"/>
        <v>9.64</v>
      </c>
      <c r="AU240" s="38">
        <v>0</v>
      </c>
      <c r="AV240" s="13">
        <f t="shared" si="43"/>
        <v>0</v>
      </c>
      <c r="AW240" s="38">
        <f t="shared" si="44"/>
        <v>9.64</v>
      </c>
      <c r="AX240" s="38">
        <v>0</v>
      </c>
      <c r="AY240" s="13"/>
      <c r="AZ240" s="10"/>
      <c r="BA240" s="8"/>
      <c r="BB240" s="11"/>
      <c r="BN240" s="38">
        <v>0</v>
      </c>
      <c r="BO240" s="54" t="s">
        <v>1357</v>
      </c>
      <c r="BP240" s="54">
        <f>Sales!AR240</f>
        <v>9.99</v>
      </c>
    </row>
    <row r="241" spans="1:68">
      <c r="A241" s="4" t="s">
        <v>140</v>
      </c>
      <c r="B241" s="50">
        <v>25872</v>
      </c>
      <c r="C241" s="9" t="s">
        <v>954</v>
      </c>
      <c r="D241" s="9" t="s">
        <v>956</v>
      </c>
      <c r="E241" s="9" t="s">
        <v>996</v>
      </c>
      <c r="F241" s="9" t="s">
        <v>956</v>
      </c>
      <c r="G241" s="4"/>
      <c r="H241" s="9" t="s">
        <v>956</v>
      </c>
      <c r="I241" s="4"/>
      <c r="K241" s="4" t="str">
        <f t="shared" si="34"/>
        <v>0</v>
      </c>
      <c r="L241" s="4" t="str">
        <f t="shared" si="35"/>
        <v>MECKLENBURG</v>
      </c>
      <c r="M241" s="4" t="str">
        <f t="shared" si="36"/>
        <v>0</v>
      </c>
      <c r="N241" s="4"/>
      <c r="O241" s="4" t="str">
        <f t="shared" si="37"/>
        <v>0</v>
      </c>
      <c r="P241" s="4"/>
      <c r="U241" s="30">
        <v>41726</v>
      </c>
      <c r="V241" s="5"/>
      <c r="W241" s="4"/>
      <c r="Y241" s="30" t="s">
        <v>487</v>
      </c>
      <c r="Z241" s="30" t="s">
        <v>498</v>
      </c>
      <c r="AA241" s="23"/>
      <c r="AB241" s="23"/>
      <c r="AC241" s="9" t="s">
        <v>671</v>
      </c>
      <c r="AD241" s="9" t="s">
        <v>840</v>
      </c>
      <c r="AE241" s="4"/>
      <c r="AH241" s="9">
        <v>1</v>
      </c>
      <c r="AI241" s="38">
        <v>0</v>
      </c>
      <c r="AJ241" s="11"/>
      <c r="AM241" s="30" t="s">
        <v>12</v>
      </c>
      <c r="AN241" s="38">
        <f t="shared" si="38"/>
        <v>0</v>
      </c>
      <c r="AO241" s="8"/>
      <c r="AP241" s="13">
        <f t="shared" si="39"/>
        <v>0</v>
      </c>
      <c r="AQ241" s="38">
        <f t="shared" si="40"/>
        <v>0</v>
      </c>
      <c r="AR241" s="38">
        <v>0</v>
      </c>
      <c r="AS241" s="13">
        <f t="shared" si="41"/>
        <v>0</v>
      </c>
      <c r="AT241" s="38">
        <f t="shared" si="42"/>
        <v>0</v>
      </c>
      <c r="AU241" s="38">
        <v>0</v>
      </c>
      <c r="AV241" s="13">
        <f t="shared" si="43"/>
        <v>0</v>
      </c>
      <c r="AW241" s="38">
        <f t="shared" si="44"/>
        <v>0</v>
      </c>
      <c r="AX241" s="38">
        <v>0</v>
      </c>
      <c r="AY241" s="13"/>
      <c r="AZ241" s="10"/>
      <c r="BA241" s="8"/>
      <c r="BB241" s="11"/>
      <c r="BN241" s="38">
        <v>0</v>
      </c>
      <c r="BO241" s="54" t="s">
        <v>1356</v>
      </c>
      <c r="BP241" s="54">
        <f>Sales!AR241</f>
        <v>0</v>
      </c>
    </row>
    <row r="242" spans="1:68">
      <c r="A242" s="4" t="s">
        <v>140</v>
      </c>
      <c r="B242" s="50">
        <v>25886</v>
      </c>
      <c r="C242" s="9" t="s">
        <v>954</v>
      </c>
      <c r="D242" s="9" t="s">
        <v>971</v>
      </c>
      <c r="E242" s="9" t="s">
        <v>1025</v>
      </c>
      <c r="F242" s="9" t="s">
        <v>1133</v>
      </c>
      <c r="G242" s="4"/>
      <c r="H242" s="9" t="s">
        <v>1260</v>
      </c>
      <c r="I242" s="4"/>
      <c r="K242" s="4" t="str">
        <f t="shared" si="34"/>
        <v>WV</v>
      </c>
      <c r="L242" s="4" t="str">
        <f t="shared" si="35"/>
        <v>MERCER</v>
      </c>
      <c r="M242" s="4" t="str">
        <f t="shared" si="36"/>
        <v>PRINCETON</v>
      </c>
      <c r="N242" s="4"/>
      <c r="O242" s="4" t="str">
        <f t="shared" si="37"/>
        <v>24740</v>
      </c>
      <c r="P242" s="4"/>
      <c r="U242" s="30">
        <v>41722</v>
      </c>
      <c r="V242" s="5"/>
      <c r="W242" s="4"/>
      <c r="Y242" s="30" t="s">
        <v>487</v>
      </c>
      <c r="Z242" s="30" t="s">
        <v>622</v>
      </c>
      <c r="AA242" s="23"/>
      <c r="AB242" s="23"/>
      <c r="AC242" s="9" t="s">
        <v>793</v>
      </c>
      <c r="AD242" s="9" t="s">
        <v>852</v>
      </c>
      <c r="AE242" s="4"/>
      <c r="AH242" s="9">
        <v>1</v>
      </c>
      <c r="AI242" s="38">
        <v>7.71</v>
      </c>
      <c r="AJ242" s="11"/>
      <c r="AM242" s="30" t="s">
        <v>12</v>
      </c>
      <c r="AN242" s="38">
        <f t="shared" si="38"/>
        <v>7.71</v>
      </c>
      <c r="AO242" s="8"/>
      <c r="AP242" s="13">
        <f t="shared" si="39"/>
        <v>0</v>
      </c>
      <c r="AQ242" s="38">
        <f t="shared" si="40"/>
        <v>7.71</v>
      </c>
      <c r="AR242" s="38">
        <v>0</v>
      </c>
      <c r="AS242" s="13">
        <f t="shared" si="41"/>
        <v>0</v>
      </c>
      <c r="AT242" s="38">
        <f t="shared" si="42"/>
        <v>7.71</v>
      </c>
      <c r="AU242" s="38">
        <v>0</v>
      </c>
      <c r="AV242" s="13">
        <f t="shared" si="43"/>
        <v>0</v>
      </c>
      <c r="AW242" s="38">
        <f t="shared" si="44"/>
        <v>7.71</v>
      </c>
      <c r="AX242" s="38">
        <v>0</v>
      </c>
      <c r="AY242" s="13"/>
      <c r="AZ242" s="10"/>
      <c r="BA242" s="8"/>
      <c r="BB242" s="11"/>
      <c r="BN242" s="38">
        <v>0</v>
      </c>
      <c r="BO242" s="54" t="s">
        <v>107</v>
      </c>
      <c r="BP242" s="54">
        <f>Sales!AR242</f>
        <v>7.99</v>
      </c>
    </row>
    <row r="243" spans="1:68">
      <c r="A243" s="4" t="s">
        <v>140</v>
      </c>
      <c r="B243" s="50">
        <v>25892</v>
      </c>
      <c r="C243" s="9" t="s">
        <v>954</v>
      </c>
      <c r="D243" s="9" t="s">
        <v>989</v>
      </c>
      <c r="E243" s="9" t="s">
        <v>1080</v>
      </c>
      <c r="F243" s="9" t="s">
        <v>1199</v>
      </c>
      <c r="G243" s="4"/>
      <c r="H243" s="9" t="s">
        <v>1326</v>
      </c>
      <c r="I243" s="4"/>
      <c r="K243" s="4" t="str">
        <f t="shared" si="34"/>
        <v>SD</v>
      </c>
      <c r="L243" s="4" t="str">
        <f t="shared" si="35"/>
        <v>EDMUNDS</v>
      </c>
      <c r="M243" s="4" t="str">
        <f t="shared" si="36"/>
        <v>Hosmer</v>
      </c>
      <c r="N243" s="4"/>
      <c r="O243" s="4" t="str">
        <f t="shared" si="37"/>
        <v>57448</v>
      </c>
      <c r="P243" s="4"/>
      <c r="U243" s="30">
        <v>41722</v>
      </c>
      <c r="V243" s="5"/>
      <c r="W243" s="4"/>
      <c r="Y243" s="30" t="s">
        <v>487</v>
      </c>
      <c r="Z243" s="30" t="s">
        <v>623</v>
      </c>
      <c r="AA243" s="23"/>
      <c r="AB243" s="23"/>
      <c r="AC243" s="9" t="s">
        <v>794</v>
      </c>
      <c r="AD243" s="9" t="s">
        <v>927</v>
      </c>
      <c r="AE243" s="4"/>
      <c r="AH243" s="9">
        <v>1</v>
      </c>
      <c r="AI243" s="38">
        <v>3.62</v>
      </c>
      <c r="AJ243" s="11"/>
      <c r="AM243" s="30" t="s">
        <v>12</v>
      </c>
      <c r="AN243" s="38">
        <f t="shared" si="38"/>
        <v>3.62</v>
      </c>
      <c r="AO243" s="8"/>
      <c r="AP243" s="13">
        <f t="shared" si="39"/>
        <v>3.8674033149171276E-2</v>
      </c>
      <c r="AQ243" s="38">
        <f t="shared" si="40"/>
        <v>3.62</v>
      </c>
      <c r="AR243" s="38">
        <v>0.14000000000000001</v>
      </c>
      <c r="AS243" s="13">
        <f t="shared" si="41"/>
        <v>0</v>
      </c>
      <c r="AT243" s="38">
        <f t="shared" si="42"/>
        <v>3.62</v>
      </c>
      <c r="AU243" s="38">
        <v>0</v>
      </c>
      <c r="AV243" s="13">
        <f t="shared" si="43"/>
        <v>1.9337016574585638E-2</v>
      </c>
      <c r="AW243" s="38">
        <f t="shared" si="44"/>
        <v>3.62</v>
      </c>
      <c r="AX243" s="38">
        <v>7.0000000000000007E-2</v>
      </c>
      <c r="AY243" s="13"/>
      <c r="AZ243" s="10"/>
      <c r="BA243" s="8"/>
      <c r="BB243" s="11"/>
      <c r="BN243" s="38">
        <v>0.21000000000000002</v>
      </c>
      <c r="BO243" s="54" t="s">
        <v>1357</v>
      </c>
      <c r="BP243" s="54">
        <f>Sales!AR243</f>
        <v>3.99</v>
      </c>
    </row>
    <row r="244" spans="1:68">
      <c r="A244" s="4" t="s">
        <v>140</v>
      </c>
      <c r="B244" s="50">
        <v>26087</v>
      </c>
      <c r="C244" s="9" t="s">
        <v>954</v>
      </c>
      <c r="D244" s="9" t="s">
        <v>956</v>
      </c>
      <c r="E244" s="9" t="s">
        <v>994</v>
      </c>
      <c r="F244" s="9" t="s">
        <v>956</v>
      </c>
      <c r="G244" s="4"/>
      <c r="H244" s="9" t="s">
        <v>956</v>
      </c>
      <c r="I244" s="4"/>
      <c r="K244" s="4" t="str">
        <f t="shared" si="34"/>
        <v>0</v>
      </c>
      <c r="L244" s="4" t="str">
        <f t="shared" si="35"/>
        <v>DENTON</v>
      </c>
      <c r="M244" s="4" t="str">
        <f t="shared" si="36"/>
        <v>0</v>
      </c>
      <c r="N244" s="4"/>
      <c r="O244" s="4" t="str">
        <f t="shared" si="37"/>
        <v>0</v>
      </c>
      <c r="P244" s="4"/>
      <c r="U244" s="30">
        <v>41729</v>
      </c>
      <c r="V244" s="5"/>
      <c r="W244" s="4"/>
      <c r="Y244" s="30" t="s">
        <v>487</v>
      </c>
      <c r="Z244" s="30" t="s">
        <v>491</v>
      </c>
      <c r="AA244" s="23"/>
      <c r="AB244" s="23"/>
      <c r="AC244" s="9" t="s">
        <v>664</v>
      </c>
      <c r="AD244" s="9" t="s">
        <v>833</v>
      </c>
      <c r="AE244" s="4"/>
      <c r="AH244" s="9">
        <v>1</v>
      </c>
      <c r="AI244" s="38">
        <v>0</v>
      </c>
      <c r="AJ244" s="11"/>
      <c r="AM244" s="30" t="s">
        <v>12</v>
      </c>
      <c r="AN244" s="38">
        <f t="shared" si="38"/>
        <v>0</v>
      </c>
      <c r="AO244" s="8"/>
      <c r="AP244" s="13">
        <f t="shared" si="39"/>
        <v>0</v>
      </c>
      <c r="AQ244" s="38">
        <f t="shared" si="40"/>
        <v>0</v>
      </c>
      <c r="AR244" s="38">
        <v>0</v>
      </c>
      <c r="AS244" s="13">
        <f t="shared" si="41"/>
        <v>0</v>
      </c>
      <c r="AT244" s="38">
        <f t="shared" si="42"/>
        <v>0</v>
      </c>
      <c r="AU244" s="38">
        <v>0</v>
      </c>
      <c r="AV244" s="13">
        <f t="shared" si="43"/>
        <v>0</v>
      </c>
      <c r="AW244" s="38">
        <f t="shared" si="44"/>
        <v>0</v>
      </c>
      <c r="AX244" s="38">
        <v>0</v>
      </c>
      <c r="AY244" s="13"/>
      <c r="AZ244" s="10"/>
      <c r="BA244" s="8"/>
      <c r="BB244" s="11"/>
      <c r="BN244" s="38">
        <v>0</v>
      </c>
      <c r="BO244" s="54" t="s">
        <v>1356</v>
      </c>
      <c r="BP244" s="54">
        <f>Sales!AR244</f>
        <v>0</v>
      </c>
    </row>
    <row r="245" spans="1:68">
      <c r="A245" s="4" t="s">
        <v>140</v>
      </c>
      <c r="B245" s="50">
        <v>26441</v>
      </c>
      <c r="C245" s="9" t="s">
        <v>954</v>
      </c>
      <c r="D245" s="9" t="s">
        <v>956</v>
      </c>
      <c r="E245" s="9" t="s">
        <v>996</v>
      </c>
      <c r="F245" s="9" t="s">
        <v>956</v>
      </c>
      <c r="G245" s="4"/>
      <c r="H245" s="9" t="s">
        <v>956</v>
      </c>
      <c r="I245" s="4"/>
      <c r="K245" s="4" t="str">
        <f t="shared" si="34"/>
        <v>0</v>
      </c>
      <c r="L245" s="4" t="str">
        <f t="shared" si="35"/>
        <v>MECKLENBURG</v>
      </c>
      <c r="M245" s="4" t="str">
        <f t="shared" si="36"/>
        <v>0</v>
      </c>
      <c r="N245" s="4"/>
      <c r="O245" s="4" t="str">
        <f t="shared" si="37"/>
        <v>0</v>
      </c>
      <c r="P245" s="4"/>
      <c r="U245" s="30">
        <v>41725</v>
      </c>
      <c r="V245" s="5"/>
      <c r="W245" s="4"/>
      <c r="Y245" s="30" t="s">
        <v>487</v>
      </c>
      <c r="Z245" s="30" t="s">
        <v>493</v>
      </c>
      <c r="AA245" s="23"/>
      <c r="AB245" s="23"/>
      <c r="AC245" s="9" t="s">
        <v>666</v>
      </c>
      <c r="AD245" s="9" t="s">
        <v>835</v>
      </c>
      <c r="AE245" s="4"/>
      <c r="AH245" s="9">
        <v>1</v>
      </c>
      <c r="AI245" s="38">
        <v>0</v>
      </c>
      <c r="AJ245" s="11"/>
      <c r="AM245" s="30" t="s">
        <v>12</v>
      </c>
      <c r="AN245" s="38">
        <f t="shared" si="38"/>
        <v>0</v>
      </c>
      <c r="AO245" s="8"/>
      <c r="AP245" s="13">
        <f t="shared" si="39"/>
        <v>0</v>
      </c>
      <c r="AQ245" s="38">
        <f t="shared" si="40"/>
        <v>0</v>
      </c>
      <c r="AR245" s="38">
        <v>0</v>
      </c>
      <c r="AS245" s="13">
        <f t="shared" si="41"/>
        <v>0</v>
      </c>
      <c r="AT245" s="38">
        <f t="shared" si="42"/>
        <v>0</v>
      </c>
      <c r="AU245" s="38">
        <v>0</v>
      </c>
      <c r="AV245" s="13">
        <f t="shared" si="43"/>
        <v>0</v>
      </c>
      <c r="AW245" s="38">
        <f t="shared" si="44"/>
        <v>0</v>
      </c>
      <c r="AX245" s="38">
        <v>0</v>
      </c>
      <c r="AY245" s="13"/>
      <c r="AZ245" s="10"/>
      <c r="BA245" s="8"/>
      <c r="BB245" s="11"/>
      <c r="BN245" s="38">
        <v>0</v>
      </c>
      <c r="BO245" s="54" t="s">
        <v>1356</v>
      </c>
      <c r="BP245" s="54">
        <f>Sales!AR245</f>
        <v>0</v>
      </c>
    </row>
    <row r="246" spans="1:68">
      <c r="A246" s="4" t="s">
        <v>140</v>
      </c>
      <c r="B246" s="50">
        <v>26442</v>
      </c>
      <c r="C246" s="9" t="s">
        <v>954</v>
      </c>
      <c r="D246" s="9" t="s">
        <v>966</v>
      </c>
      <c r="E246" s="9" t="s">
        <v>1078</v>
      </c>
      <c r="F246" s="9" t="s">
        <v>1195</v>
      </c>
      <c r="G246" s="4"/>
      <c r="H246" s="9" t="s">
        <v>1322</v>
      </c>
      <c r="I246" s="4"/>
      <c r="K246" s="4" t="str">
        <f t="shared" si="34"/>
        <v>GA</v>
      </c>
      <c r="L246" s="4" t="str">
        <f t="shared" si="35"/>
        <v>COBB</v>
      </c>
      <c r="M246" s="4" t="str">
        <f t="shared" si="36"/>
        <v>Powder Springs</v>
      </c>
      <c r="N246" s="4"/>
      <c r="O246" s="4" t="str">
        <f t="shared" si="37"/>
        <v>30127</v>
      </c>
      <c r="P246" s="4"/>
      <c r="U246" s="30">
        <v>41726</v>
      </c>
      <c r="V246" s="5"/>
      <c r="W246" s="4"/>
      <c r="Y246" s="30" t="s">
        <v>487</v>
      </c>
      <c r="Z246" s="30" t="s">
        <v>624</v>
      </c>
      <c r="AA246" s="23"/>
      <c r="AB246" s="23"/>
      <c r="AC246" s="9" t="s">
        <v>795</v>
      </c>
      <c r="AD246" s="9" t="s">
        <v>928</v>
      </c>
      <c r="AE246" s="4"/>
      <c r="AH246" s="9">
        <v>1</v>
      </c>
      <c r="AI246" s="38">
        <v>7.71</v>
      </c>
      <c r="AJ246" s="11"/>
      <c r="AM246" s="30" t="s">
        <v>12</v>
      </c>
      <c r="AN246" s="38">
        <f t="shared" si="38"/>
        <v>7.71</v>
      </c>
      <c r="AO246" s="8"/>
      <c r="AP246" s="13">
        <f t="shared" si="39"/>
        <v>0</v>
      </c>
      <c r="AQ246" s="38">
        <f t="shared" si="40"/>
        <v>7.71</v>
      </c>
      <c r="AR246" s="38">
        <v>0</v>
      </c>
      <c r="AS246" s="13">
        <f t="shared" si="41"/>
        <v>0</v>
      </c>
      <c r="AT246" s="38">
        <f t="shared" si="42"/>
        <v>7.71</v>
      </c>
      <c r="AU246" s="38">
        <v>0</v>
      </c>
      <c r="AV246" s="13">
        <f t="shared" si="43"/>
        <v>0</v>
      </c>
      <c r="AW246" s="38">
        <f t="shared" si="44"/>
        <v>7.71</v>
      </c>
      <c r="AX246" s="38">
        <v>0</v>
      </c>
      <c r="AY246" s="13"/>
      <c r="AZ246" s="10"/>
      <c r="BA246" s="8"/>
      <c r="BB246" s="11"/>
      <c r="BN246" s="38">
        <v>0</v>
      </c>
      <c r="BO246" s="54" t="s">
        <v>1357</v>
      </c>
      <c r="BP246" s="54">
        <f>Sales!AR246</f>
        <v>7.99</v>
      </c>
    </row>
    <row r="247" spans="1:68">
      <c r="A247" s="4" t="s">
        <v>140</v>
      </c>
      <c r="B247" s="50">
        <v>26655</v>
      </c>
      <c r="C247" s="9" t="s">
        <v>954</v>
      </c>
      <c r="D247" s="9" t="s">
        <v>972</v>
      </c>
      <c r="E247" s="9" t="s">
        <v>1081</v>
      </c>
      <c r="F247" s="9" t="s">
        <v>1200</v>
      </c>
      <c r="G247" s="4"/>
      <c r="H247" s="9" t="s">
        <v>1327</v>
      </c>
      <c r="I247" s="4"/>
      <c r="K247" s="4" t="str">
        <f t="shared" si="34"/>
        <v>NC</v>
      </c>
      <c r="L247" s="4" t="str">
        <f t="shared" si="35"/>
        <v>WAKE</v>
      </c>
      <c r="M247" s="4" t="str">
        <f t="shared" si="36"/>
        <v>Raleigh</v>
      </c>
      <c r="N247" s="4"/>
      <c r="O247" s="4" t="str">
        <f t="shared" si="37"/>
        <v>27610</v>
      </c>
      <c r="P247" s="4"/>
      <c r="U247" s="30">
        <v>41712</v>
      </c>
      <c r="V247" s="5"/>
      <c r="W247" s="4"/>
      <c r="Y247" s="30" t="s">
        <v>487</v>
      </c>
      <c r="Z247" s="30" t="s">
        <v>625</v>
      </c>
      <c r="AA247" s="23"/>
      <c r="AB247" s="23"/>
      <c r="AC247" s="9" t="s">
        <v>796</v>
      </c>
      <c r="AD247" s="9" t="s">
        <v>929</v>
      </c>
      <c r="AE247" s="4"/>
      <c r="AH247" s="9">
        <v>1</v>
      </c>
      <c r="AI247" s="38">
        <v>9.64</v>
      </c>
      <c r="AJ247" s="11"/>
      <c r="AM247" s="30" t="s">
        <v>12</v>
      </c>
      <c r="AN247" s="38">
        <f t="shared" si="38"/>
        <v>9.64</v>
      </c>
      <c r="AO247" s="8"/>
      <c r="AP247" s="13">
        <f t="shared" si="39"/>
        <v>4.7717842323651449E-2</v>
      </c>
      <c r="AQ247" s="38">
        <f t="shared" si="40"/>
        <v>9.64</v>
      </c>
      <c r="AR247" s="38">
        <v>0.46</v>
      </c>
      <c r="AS247" s="13">
        <f t="shared" si="41"/>
        <v>1.970954356846473E-2</v>
      </c>
      <c r="AT247" s="38">
        <f t="shared" si="42"/>
        <v>9.64</v>
      </c>
      <c r="AU247" s="38">
        <v>0.19</v>
      </c>
      <c r="AV247" s="13">
        <f t="shared" si="43"/>
        <v>0</v>
      </c>
      <c r="AW247" s="38">
        <f t="shared" si="44"/>
        <v>9.64</v>
      </c>
      <c r="AX247" s="38">
        <v>0</v>
      </c>
      <c r="AY247" s="13"/>
      <c r="AZ247" s="10"/>
      <c r="BA247" s="8"/>
      <c r="BB247" s="11"/>
      <c r="BN247" s="38">
        <v>0.65</v>
      </c>
      <c r="BO247" s="54" t="s">
        <v>1357</v>
      </c>
      <c r="BP247" s="54">
        <f>Sales!AR247</f>
        <v>9.99</v>
      </c>
    </row>
    <row r="248" spans="1:68">
      <c r="A248" s="4" t="s">
        <v>140</v>
      </c>
      <c r="B248" s="50">
        <v>26689</v>
      </c>
      <c r="C248" s="9" t="s">
        <v>954</v>
      </c>
      <c r="D248" s="9" t="s">
        <v>961</v>
      </c>
      <c r="E248" s="9" t="s">
        <v>1082</v>
      </c>
      <c r="F248" s="9" t="s">
        <v>1201</v>
      </c>
      <c r="G248" s="4"/>
      <c r="H248" s="9" t="s">
        <v>1328</v>
      </c>
      <c r="I248" s="4"/>
      <c r="K248" s="4" t="str">
        <f t="shared" si="34"/>
        <v>TX</v>
      </c>
      <c r="L248" s="4" t="str">
        <f t="shared" si="35"/>
        <v>DALLAS</v>
      </c>
      <c r="M248" s="4" t="str">
        <f t="shared" si="36"/>
        <v>Garland</v>
      </c>
      <c r="N248" s="4"/>
      <c r="O248" s="4" t="str">
        <f t="shared" si="37"/>
        <v>75040</v>
      </c>
      <c r="P248" s="4"/>
      <c r="U248" s="30">
        <v>41703</v>
      </c>
      <c r="V248" s="5"/>
      <c r="W248" s="4"/>
      <c r="Y248" s="30" t="s">
        <v>487</v>
      </c>
      <c r="Z248" s="30" t="s">
        <v>626</v>
      </c>
      <c r="AA248" s="23"/>
      <c r="AB248" s="23"/>
      <c r="AC248" s="9" t="s">
        <v>797</v>
      </c>
      <c r="AD248" s="9" t="s">
        <v>930</v>
      </c>
      <c r="AE248" s="4"/>
      <c r="AH248" s="9">
        <v>1</v>
      </c>
      <c r="AI248" s="38">
        <v>9.99</v>
      </c>
      <c r="AJ248" s="11"/>
      <c r="AM248" s="30" t="s">
        <v>12</v>
      </c>
      <c r="AN248" s="38">
        <f t="shared" si="38"/>
        <v>9.99</v>
      </c>
      <c r="AO248" s="8"/>
      <c r="AP248" s="13">
        <f t="shared" si="39"/>
        <v>6.2062062062062058E-2</v>
      </c>
      <c r="AQ248" s="38">
        <f t="shared" si="40"/>
        <v>9.99</v>
      </c>
      <c r="AR248" s="38">
        <v>0.62</v>
      </c>
      <c r="AS248" s="13">
        <f t="shared" si="41"/>
        <v>0</v>
      </c>
      <c r="AT248" s="38">
        <f t="shared" si="42"/>
        <v>9.99</v>
      </c>
      <c r="AU248" s="38">
        <v>0</v>
      </c>
      <c r="AV248" s="13">
        <f t="shared" si="43"/>
        <v>2.002002002002002E-2</v>
      </c>
      <c r="AW248" s="38">
        <f t="shared" si="44"/>
        <v>9.99</v>
      </c>
      <c r="AX248" s="38">
        <v>0.2</v>
      </c>
      <c r="AY248" s="13"/>
      <c r="AZ248" s="10"/>
      <c r="BA248" s="8"/>
      <c r="BB248" s="11"/>
      <c r="BN248" s="38">
        <v>0.82000000000000006</v>
      </c>
      <c r="BO248" s="54" t="s">
        <v>1357</v>
      </c>
      <c r="BP248" s="54">
        <f>Sales!AR248</f>
        <v>9.99</v>
      </c>
    </row>
    <row r="249" spans="1:68">
      <c r="A249" s="4" t="s">
        <v>140</v>
      </c>
      <c r="B249" s="50">
        <v>26692</v>
      </c>
      <c r="C249" s="9" t="s">
        <v>954</v>
      </c>
      <c r="D249" s="9" t="s">
        <v>956</v>
      </c>
      <c r="E249" s="9" t="s">
        <v>996</v>
      </c>
      <c r="F249" s="9" t="s">
        <v>956</v>
      </c>
      <c r="G249" s="4"/>
      <c r="H249" s="9" t="s">
        <v>956</v>
      </c>
      <c r="I249" s="4"/>
      <c r="K249" s="4" t="str">
        <f t="shared" si="34"/>
        <v>0</v>
      </c>
      <c r="L249" s="4" t="str">
        <f t="shared" si="35"/>
        <v>MECKLENBURG</v>
      </c>
      <c r="M249" s="4" t="str">
        <f t="shared" si="36"/>
        <v>0</v>
      </c>
      <c r="N249" s="4"/>
      <c r="O249" s="4" t="str">
        <f t="shared" si="37"/>
        <v>0</v>
      </c>
      <c r="P249" s="4"/>
      <c r="U249" s="30">
        <v>41704</v>
      </c>
      <c r="V249" s="5"/>
      <c r="W249" s="4"/>
      <c r="Y249" s="30" t="s">
        <v>487</v>
      </c>
      <c r="Z249" s="30" t="s">
        <v>627</v>
      </c>
      <c r="AA249" s="23"/>
      <c r="AB249" s="23"/>
      <c r="AC249" s="9" t="s">
        <v>798</v>
      </c>
      <c r="AD249" s="9" t="s">
        <v>931</v>
      </c>
      <c r="AE249" s="4"/>
      <c r="AH249" s="9">
        <v>1</v>
      </c>
      <c r="AI249" s="38">
        <v>0</v>
      </c>
      <c r="AJ249" s="11"/>
      <c r="AM249" s="30" t="s">
        <v>12</v>
      </c>
      <c r="AN249" s="38">
        <f t="shared" si="38"/>
        <v>0</v>
      </c>
      <c r="AO249" s="8"/>
      <c r="AP249" s="13">
        <f t="shared" si="39"/>
        <v>0</v>
      </c>
      <c r="AQ249" s="38">
        <f t="shared" si="40"/>
        <v>0</v>
      </c>
      <c r="AR249" s="38">
        <v>0</v>
      </c>
      <c r="AS249" s="13">
        <f t="shared" si="41"/>
        <v>0</v>
      </c>
      <c r="AT249" s="38">
        <f t="shared" si="42"/>
        <v>0</v>
      </c>
      <c r="AU249" s="38">
        <v>0</v>
      </c>
      <c r="AV249" s="13">
        <f t="shared" si="43"/>
        <v>0</v>
      </c>
      <c r="AW249" s="38">
        <f t="shared" si="44"/>
        <v>0</v>
      </c>
      <c r="AX249" s="38">
        <v>0</v>
      </c>
      <c r="AY249" s="13"/>
      <c r="AZ249" s="10"/>
      <c r="BA249" s="8"/>
      <c r="BB249" s="11"/>
      <c r="BN249" s="38">
        <v>0</v>
      </c>
      <c r="BO249" s="54" t="s">
        <v>1356</v>
      </c>
      <c r="BP249" s="54">
        <f>Sales!AR249</f>
        <v>0</v>
      </c>
    </row>
    <row r="250" spans="1:68">
      <c r="A250" s="4" t="s">
        <v>140</v>
      </c>
      <c r="B250" s="50">
        <v>26708</v>
      </c>
      <c r="C250" s="9" t="s">
        <v>954</v>
      </c>
      <c r="D250" s="9" t="s">
        <v>956</v>
      </c>
      <c r="E250" s="9" t="s">
        <v>996</v>
      </c>
      <c r="F250" s="9" t="s">
        <v>956</v>
      </c>
      <c r="G250" s="4"/>
      <c r="H250" s="9" t="s">
        <v>956</v>
      </c>
      <c r="I250" s="4"/>
      <c r="K250" s="4" t="str">
        <f t="shared" si="34"/>
        <v>0</v>
      </c>
      <c r="L250" s="4" t="str">
        <f t="shared" si="35"/>
        <v>MECKLENBURG</v>
      </c>
      <c r="M250" s="4" t="str">
        <f t="shared" si="36"/>
        <v>0</v>
      </c>
      <c r="N250" s="4"/>
      <c r="O250" s="4" t="str">
        <f t="shared" si="37"/>
        <v>0</v>
      </c>
      <c r="P250" s="4"/>
      <c r="U250" s="30">
        <v>41708</v>
      </c>
      <c r="V250" s="5"/>
      <c r="W250" s="4"/>
      <c r="Y250" s="30" t="s">
        <v>487</v>
      </c>
      <c r="Z250" s="30" t="s">
        <v>581</v>
      </c>
      <c r="AA250" s="23"/>
      <c r="AB250" s="23"/>
      <c r="AC250" s="9" t="s">
        <v>753</v>
      </c>
      <c r="AD250" s="9" t="s">
        <v>906</v>
      </c>
      <c r="AE250" s="4"/>
      <c r="AH250" s="9">
        <v>1</v>
      </c>
      <c r="AI250" s="38">
        <v>0</v>
      </c>
      <c r="AJ250" s="11"/>
      <c r="AM250" s="30" t="s">
        <v>12</v>
      </c>
      <c r="AN250" s="38">
        <f t="shared" si="38"/>
        <v>0</v>
      </c>
      <c r="AO250" s="8"/>
      <c r="AP250" s="13">
        <f t="shared" si="39"/>
        <v>0</v>
      </c>
      <c r="AQ250" s="38">
        <f t="shared" si="40"/>
        <v>0</v>
      </c>
      <c r="AR250" s="38">
        <v>0</v>
      </c>
      <c r="AS250" s="13">
        <f t="shared" si="41"/>
        <v>0</v>
      </c>
      <c r="AT250" s="38">
        <f t="shared" si="42"/>
        <v>0</v>
      </c>
      <c r="AU250" s="38">
        <v>0</v>
      </c>
      <c r="AV250" s="13">
        <f t="shared" si="43"/>
        <v>0</v>
      </c>
      <c r="AW250" s="38">
        <f t="shared" si="44"/>
        <v>0</v>
      </c>
      <c r="AX250" s="38">
        <v>0</v>
      </c>
      <c r="AY250" s="13"/>
      <c r="AZ250" s="10"/>
      <c r="BA250" s="8"/>
      <c r="BB250" s="11"/>
      <c r="BN250" s="38">
        <v>0</v>
      </c>
      <c r="BO250" s="54" t="s">
        <v>1356</v>
      </c>
      <c r="BP250" s="54">
        <f>Sales!AR250</f>
        <v>0</v>
      </c>
    </row>
    <row r="251" spans="1:68">
      <c r="A251" s="4" t="s">
        <v>140</v>
      </c>
      <c r="B251" s="50">
        <v>26925</v>
      </c>
      <c r="C251" s="9" t="s">
        <v>954</v>
      </c>
      <c r="D251" s="9" t="s">
        <v>962</v>
      </c>
      <c r="E251" s="9" t="s">
        <v>1000</v>
      </c>
      <c r="F251" s="9" t="s">
        <v>1108</v>
      </c>
      <c r="G251" s="4"/>
      <c r="H251" s="9" t="s">
        <v>1233</v>
      </c>
      <c r="I251" s="4"/>
      <c r="K251" s="4" t="str">
        <f t="shared" si="34"/>
        <v>FL</v>
      </c>
      <c r="L251" s="4" t="str">
        <f t="shared" si="35"/>
        <v>PASCO</v>
      </c>
      <c r="M251" s="4" t="str">
        <f t="shared" si="36"/>
        <v>zephyrhills</v>
      </c>
      <c r="N251" s="4"/>
      <c r="O251" s="4" t="str">
        <f t="shared" si="37"/>
        <v>33540</v>
      </c>
      <c r="P251" s="4"/>
      <c r="U251" s="30">
        <v>41708</v>
      </c>
      <c r="V251" s="5"/>
      <c r="W251" s="4"/>
      <c r="Y251" s="30" t="s">
        <v>487</v>
      </c>
      <c r="Z251" s="30" t="s">
        <v>628</v>
      </c>
      <c r="AA251" s="23"/>
      <c r="AB251" s="23"/>
      <c r="AC251" s="9" t="s">
        <v>799</v>
      </c>
      <c r="AD251" s="9" t="s">
        <v>916</v>
      </c>
      <c r="AE251" s="4"/>
      <c r="AH251" s="9">
        <v>1</v>
      </c>
      <c r="AI251" s="38">
        <v>7.99</v>
      </c>
      <c r="AJ251" s="11"/>
      <c r="AM251" s="30" t="s">
        <v>12</v>
      </c>
      <c r="AN251" s="38">
        <f t="shared" si="38"/>
        <v>7.99</v>
      </c>
      <c r="AO251" s="8"/>
      <c r="AP251" s="13">
        <f t="shared" si="39"/>
        <v>0</v>
      </c>
      <c r="AQ251" s="38">
        <f t="shared" si="40"/>
        <v>7.99</v>
      </c>
      <c r="AR251" s="38">
        <v>0</v>
      </c>
      <c r="AS251" s="13">
        <f t="shared" si="41"/>
        <v>0</v>
      </c>
      <c r="AT251" s="38">
        <f t="shared" si="42"/>
        <v>7.99</v>
      </c>
      <c r="AU251" s="38">
        <v>0</v>
      </c>
      <c r="AV251" s="13">
        <f t="shared" si="43"/>
        <v>0</v>
      </c>
      <c r="AW251" s="38">
        <f t="shared" si="44"/>
        <v>7.99</v>
      </c>
      <c r="AX251" s="38">
        <v>0</v>
      </c>
      <c r="AY251" s="13"/>
      <c r="AZ251" s="10"/>
      <c r="BA251" s="8"/>
      <c r="BB251" s="11"/>
      <c r="BN251" s="38">
        <v>0</v>
      </c>
      <c r="BO251" s="54" t="s">
        <v>107</v>
      </c>
      <c r="BP251" s="54">
        <f>Sales!AR251</f>
        <v>7.99</v>
      </c>
    </row>
    <row r="252" spans="1:68">
      <c r="A252" s="4" t="s">
        <v>140</v>
      </c>
      <c r="B252" s="50">
        <v>26927</v>
      </c>
      <c r="C252" s="9" t="s">
        <v>954</v>
      </c>
      <c r="D252" s="9" t="s">
        <v>978</v>
      </c>
      <c r="E252" s="9" t="s">
        <v>1072</v>
      </c>
      <c r="F252" s="9" t="s">
        <v>1186</v>
      </c>
      <c r="G252" s="4"/>
      <c r="H252" s="9" t="s">
        <v>1314</v>
      </c>
      <c r="I252" s="4"/>
      <c r="K252" s="4" t="str">
        <f t="shared" si="34"/>
        <v>NY</v>
      </c>
      <c r="L252" s="4" t="str">
        <f t="shared" si="35"/>
        <v>SUFFOLK</v>
      </c>
      <c r="M252" s="4" t="str">
        <f t="shared" si="36"/>
        <v>Shirley</v>
      </c>
      <c r="N252" s="4"/>
      <c r="O252" s="4" t="str">
        <f t="shared" si="37"/>
        <v>11967</v>
      </c>
      <c r="P252" s="4"/>
      <c r="U252" s="30">
        <v>41708</v>
      </c>
      <c r="V252" s="5"/>
      <c r="W252" s="4"/>
      <c r="Y252" s="30" t="s">
        <v>487</v>
      </c>
      <c r="Z252" s="30" t="s">
        <v>629</v>
      </c>
      <c r="AA252" s="23"/>
      <c r="AB252" s="23"/>
      <c r="AC252" s="9" t="s">
        <v>800</v>
      </c>
      <c r="AD252" s="9" t="s">
        <v>932</v>
      </c>
      <c r="AE252" s="4"/>
      <c r="AH252" s="9">
        <v>1</v>
      </c>
      <c r="AI252" s="38">
        <v>9.64</v>
      </c>
      <c r="AJ252" s="11"/>
      <c r="AM252" s="30" t="s">
        <v>12</v>
      </c>
      <c r="AN252" s="38">
        <f t="shared" si="38"/>
        <v>9.64</v>
      </c>
      <c r="AO252" s="8"/>
      <c r="AP252" s="13">
        <f t="shared" si="39"/>
        <v>0</v>
      </c>
      <c r="AQ252" s="38">
        <f t="shared" si="40"/>
        <v>9.64</v>
      </c>
      <c r="AR252" s="38">
        <v>0</v>
      </c>
      <c r="AS252" s="13">
        <f t="shared" si="41"/>
        <v>0</v>
      </c>
      <c r="AT252" s="38">
        <f t="shared" si="42"/>
        <v>9.64</v>
      </c>
      <c r="AU252" s="38">
        <v>0</v>
      </c>
      <c r="AV252" s="13">
        <f t="shared" si="43"/>
        <v>0</v>
      </c>
      <c r="AW252" s="38">
        <f t="shared" si="44"/>
        <v>9.64</v>
      </c>
      <c r="AX252" s="38">
        <v>0</v>
      </c>
      <c r="AY252" s="13"/>
      <c r="AZ252" s="10"/>
      <c r="BA252" s="8"/>
      <c r="BB252" s="11"/>
      <c r="BN252" s="38">
        <v>0</v>
      </c>
      <c r="BO252" s="54" t="s">
        <v>107</v>
      </c>
      <c r="BP252" s="54">
        <f>Sales!AR252</f>
        <v>9.99</v>
      </c>
    </row>
    <row r="253" spans="1:68">
      <c r="A253" s="4" t="s">
        <v>140</v>
      </c>
      <c r="B253" s="50">
        <v>26982</v>
      </c>
      <c r="C253" s="9" t="s">
        <v>954</v>
      </c>
      <c r="D253" s="9" t="s">
        <v>956</v>
      </c>
      <c r="E253" s="9" t="s">
        <v>996</v>
      </c>
      <c r="F253" s="9" t="s">
        <v>956</v>
      </c>
      <c r="G253" s="4"/>
      <c r="H253" s="9" t="s">
        <v>956</v>
      </c>
      <c r="I253" s="4"/>
      <c r="K253" s="4" t="str">
        <f t="shared" si="34"/>
        <v>0</v>
      </c>
      <c r="L253" s="4" t="str">
        <f t="shared" si="35"/>
        <v>MECKLENBURG</v>
      </c>
      <c r="M253" s="4" t="str">
        <f t="shared" si="36"/>
        <v>0</v>
      </c>
      <c r="N253" s="4"/>
      <c r="O253" s="4" t="str">
        <f t="shared" si="37"/>
        <v>0</v>
      </c>
      <c r="P253" s="4"/>
      <c r="U253" s="30">
        <v>41724</v>
      </c>
      <c r="V253" s="5"/>
      <c r="W253" s="4"/>
      <c r="Y253" s="30" t="s">
        <v>487</v>
      </c>
      <c r="Z253" s="30" t="s">
        <v>498</v>
      </c>
      <c r="AA253" s="23"/>
      <c r="AB253" s="23"/>
      <c r="AC253" s="9" t="s">
        <v>671</v>
      </c>
      <c r="AD253" s="9" t="s">
        <v>840</v>
      </c>
      <c r="AE253" s="4"/>
      <c r="AH253" s="9">
        <v>1</v>
      </c>
      <c r="AI253" s="38">
        <v>0</v>
      </c>
      <c r="AJ253" s="11"/>
      <c r="AM253" s="30" t="s">
        <v>12</v>
      </c>
      <c r="AN253" s="38">
        <f t="shared" si="38"/>
        <v>0</v>
      </c>
      <c r="AO253" s="8"/>
      <c r="AP253" s="13">
        <f t="shared" si="39"/>
        <v>0</v>
      </c>
      <c r="AQ253" s="38">
        <f t="shared" si="40"/>
        <v>0</v>
      </c>
      <c r="AR253" s="38">
        <v>0</v>
      </c>
      <c r="AS253" s="13">
        <f t="shared" si="41"/>
        <v>0</v>
      </c>
      <c r="AT253" s="38">
        <f t="shared" si="42"/>
        <v>0</v>
      </c>
      <c r="AU253" s="38">
        <v>0</v>
      </c>
      <c r="AV253" s="13">
        <f t="shared" si="43"/>
        <v>0</v>
      </c>
      <c r="AW253" s="38">
        <f t="shared" si="44"/>
        <v>0</v>
      </c>
      <c r="AX253" s="38">
        <v>0</v>
      </c>
      <c r="AY253" s="13"/>
      <c r="AZ253" s="10"/>
      <c r="BA253" s="8"/>
      <c r="BB253" s="11"/>
      <c r="BN253" s="38">
        <v>0</v>
      </c>
      <c r="BO253" s="54" t="s">
        <v>1356</v>
      </c>
      <c r="BP253" s="54">
        <f>Sales!AR253</f>
        <v>0</v>
      </c>
    </row>
    <row r="254" spans="1:68">
      <c r="A254" s="4" t="s">
        <v>140</v>
      </c>
      <c r="B254" s="50">
        <v>27222</v>
      </c>
      <c r="C254" s="9" t="s">
        <v>954</v>
      </c>
      <c r="D254" s="9" t="s">
        <v>978</v>
      </c>
      <c r="E254" s="9" t="s">
        <v>1083</v>
      </c>
      <c r="F254" s="9" t="s">
        <v>1202</v>
      </c>
      <c r="G254" s="4"/>
      <c r="H254" s="9" t="s">
        <v>1329</v>
      </c>
      <c r="I254" s="4"/>
      <c r="K254" s="4" t="str">
        <f t="shared" si="34"/>
        <v>NY</v>
      </c>
      <c r="L254" s="4" t="str">
        <f t="shared" si="35"/>
        <v>CAYUGA</v>
      </c>
      <c r="M254" s="4" t="str">
        <f t="shared" si="36"/>
        <v>auburn</v>
      </c>
      <c r="N254" s="4"/>
      <c r="O254" s="4" t="str">
        <f t="shared" si="37"/>
        <v>13021</v>
      </c>
      <c r="P254" s="4"/>
      <c r="U254" s="30">
        <v>41710</v>
      </c>
      <c r="V254" s="5"/>
      <c r="W254" s="4"/>
      <c r="Y254" s="30" t="s">
        <v>487</v>
      </c>
      <c r="Z254" s="30" t="s">
        <v>630</v>
      </c>
      <c r="AA254" s="23"/>
      <c r="AB254" s="23"/>
      <c r="AC254" s="9" t="s">
        <v>801</v>
      </c>
      <c r="AD254" s="9" t="s">
        <v>933</v>
      </c>
      <c r="AE254" s="4"/>
      <c r="AH254" s="9">
        <v>1</v>
      </c>
      <c r="AI254" s="38">
        <v>7.71</v>
      </c>
      <c r="AJ254" s="11"/>
      <c r="AM254" s="30" t="s">
        <v>12</v>
      </c>
      <c r="AN254" s="38">
        <f t="shared" si="38"/>
        <v>7.71</v>
      </c>
      <c r="AO254" s="8"/>
      <c r="AP254" s="13">
        <f t="shared" si="39"/>
        <v>0</v>
      </c>
      <c r="AQ254" s="38">
        <f t="shared" si="40"/>
        <v>7.71</v>
      </c>
      <c r="AR254" s="38">
        <v>0</v>
      </c>
      <c r="AS254" s="13">
        <f t="shared" si="41"/>
        <v>0</v>
      </c>
      <c r="AT254" s="38">
        <f t="shared" si="42"/>
        <v>7.71</v>
      </c>
      <c r="AU254" s="38">
        <v>0</v>
      </c>
      <c r="AV254" s="13">
        <f t="shared" si="43"/>
        <v>0</v>
      </c>
      <c r="AW254" s="38">
        <f t="shared" si="44"/>
        <v>7.71</v>
      </c>
      <c r="AX254" s="38">
        <v>0</v>
      </c>
      <c r="AY254" s="13"/>
      <c r="AZ254" s="10"/>
      <c r="BA254" s="8"/>
      <c r="BB254" s="11"/>
      <c r="BN254" s="38">
        <v>0</v>
      </c>
      <c r="BO254" s="54" t="s">
        <v>107</v>
      </c>
      <c r="BP254" s="54">
        <f>Sales!AR254</f>
        <v>7.99</v>
      </c>
    </row>
    <row r="255" spans="1:68">
      <c r="A255" s="4" t="s">
        <v>140</v>
      </c>
      <c r="B255" s="50">
        <v>27254</v>
      </c>
      <c r="C255" s="9" t="s">
        <v>954</v>
      </c>
      <c r="D255" s="9" t="s">
        <v>956</v>
      </c>
      <c r="E255" s="9" t="s">
        <v>994</v>
      </c>
      <c r="F255" s="9" t="s">
        <v>956</v>
      </c>
      <c r="G255" s="4"/>
      <c r="H255" s="9" t="s">
        <v>956</v>
      </c>
      <c r="I255" s="4"/>
      <c r="K255" s="4" t="str">
        <f t="shared" si="34"/>
        <v>0</v>
      </c>
      <c r="L255" s="4" t="str">
        <f t="shared" si="35"/>
        <v>DENTON</v>
      </c>
      <c r="M255" s="4" t="str">
        <f t="shared" si="36"/>
        <v>0</v>
      </c>
      <c r="N255" s="4"/>
      <c r="O255" s="4" t="str">
        <f t="shared" si="37"/>
        <v>0</v>
      </c>
      <c r="P255" s="4"/>
      <c r="U255" s="30">
        <v>41722</v>
      </c>
      <c r="V255" s="5"/>
      <c r="W255" s="4"/>
      <c r="Y255" s="30" t="s">
        <v>487</v>
      </c>
      <c r="Z255" s="30" t="s">
        <v>495</v>
      </c>
      <c r="AA255" s="23"/>
      <c r="AB255" s="23"/>
      <c r="AC255" s="9" t="s">
        <v>668</v>
      </c>
      <c r="AD255" s="9" t="s">
        <v>837</v>
      </c>
      <c r="AE255" s="4"/>
      <c r="AH255" s="9">
        <v>1</v>
      </c>
      <c r="AI255" s="38">
        <v>0</v>
      </c>
      <c r="AJ255" s="11"/>
      <c r="AM255" s="30" t="s">
        <v>12</v>
      </c>
      <c r="AN255" s="38">
        <f t="shared" si="38"/>
        <v>0</v>
      </c>
      <c r="AO255" s="8"/>
      <c r="AP255" s="13">
        <f t="shared" si="39"/>
        <v>0</v>
      </c>
      <c r="AQ255" s="38">
        <f t="shared" si="40"/>
        <v>0</v>
      </c>
      <c r="AR255" s="38">
        <v>0</v>
      </c>
      <c r="AS255" s="13">
        <f t="shared" si="41"/>
        <v>0</v>
      </c>
      <c r="AT255" s="38">
        <f t="shared" si="42"/>
        <v>0</v>
      </c>
      <c r="AU255" s="38">
        <v>0</v>
      </c>
      <c r="AV255" s="13">
        <f t="shared" si="43"/>
        <v>0</v>
      </c>
      <c r="AW255" s="38">
        <f t="shared" si="44"/>
        <v>0</v>
      </c>
      <c r="AX255" s="38">
        <v>0</v>
      </c>
      <c r="AY255" s="13"/>
      <c r="AZ255" s="10"/>
      <c r="BA255" s="8"/>
      <c r="BB255" s="11"/>
      <c r="BN255" s="38">
        <v>0</v>
      </c>
      <c r="BO255" s="54" t="s">
        <v>1356</v>
      </c>
      <c r="BP255" s="54">
        <f>Sales!AR255</f>
        <v>0</v>
      </c>
    </row>
    <row r="256" spans="1:68">
      <c r="A256" s="4" t="s">
        <v>140</v>
      </c>
      <c r="B256" s="50">
        <v>27436</v>
      </c>
      <c r="C256" s="9" t="s">
        <v>954</v>
      </c>
      <c r="D256" s="9" t="s">
        <v>956</v>
      </c>
      <c r="E256" s="9" t="s">
        <v>994</v>
      </c>
      <c r="F256" s="9" t="s">
        <v>956</v>
      </c>
      <c r="G256" s="4"/>
      <c r="H256" s="9" t="s">
        <v>956</v>
      </c>
      <c r="I256" s="4"/>
      <c r="K256" s="4" t="str">
        <f t="shared" si="34"/>
        <v>0</v>
      </c>
      <c r="L256" s="4" t="str">
        <f t="shared" si="35"/>
        <v>DENTON</v>
      </c>
      <c r="M256" s="4" t="str">
        <f t="shared" si="36"/>
        <v>0</v>
      </c>
      <c r="N256" s="4"/>
      <c r="O256" s="4" t="str">
        <f t="shared" si="37"/>
        <v>0</v>
      </c>
      <c r="P256" s="4"/>
      <c r="U256" s="30">
        <v>41719</v>
      </c>
      <c r="V256" s="5"/>
      <c r="W256" s="4"/>
      <c r="Y256" s="30" t="s">
        <v>487</v>
      </c>
      <c r="Z256" s="30" t="s">
        <v>491</v>
      </c>
      <c r="AA256" s="23"/>
      <c r="AB256" s="23"/>
      <c r="AC256" s="9" t="s">
        <v>664</v>
      </c>
      <c r="AD256" s="9" t="s">
        <v>833</v>
      </c>
      <c r="AE256" s="4"/>
      <c r="AH256" s="9">
        <v>1</v>
      </c>
      <c r="AI256" s="38">
        <v>0</v>
      </c>
      <c r="AJ256" s="11"/>
      <c r="AM256" s="30" t="s">
        <v>12</v>
      </c>
      <c r="AN256" s="38">
        <f t="shared" si="38"/>
        <v>0</v>
      </c>
      <c r="AO256" s="8"/>
      <c r="AP256" s="13">
        <f t="shared" si="39"/>
        <v>0</v>
      </c>
      <c r="AQ256" s="38">
        <f t="shared" si="40"/>
        <v>0</v>
      </c>
      <c r="AR256" s="38">
        <v>0</v>
      </c>
      <c r="AS256" s="13">
        <f t="shared" si="41"/>
        <v>0</v>
      </c>
      <c r="AT256" s="38">
        <f t="shared" si="42"/>
        <v>0</v>
      </c>
      <c r="AU256" s="38">
        <v>0</v>
      </c>
      <c r="AV256" s="13">
        <f t="shared" si="43"/>
        <v>0</v>
      </c>
      <c r="AW256" s="38">
        <f t="shared" si="44"/>
        <v>0</v>
      </c>
      <c r="AX256" s="38">
        <v>0</v>
      </c>
      <c r="AY256" s="13"/>
      <c r="AZ256" s="10"/>
      <c r="BA256" s="8"/>
      <c r="BB256" s="11"/>
      <c r="BN256" s="38">
        <v>0</v>
      </c>
      <c r="BO256" s="54" t="s">
        <v>1356</v>
      </c>
      <c r="BP256" s="54">
        <f>Sales!AR256</f>
        <v>0</v>
      </c>
    </row>
    <row r="257" spans="1:68">
      <c r="A257" s="4" t="s">
        <v>140</v>
      </c>
      <c r="B257" s="50">
        <v>27460</v>
      </c>
      <c r="C257" s="9" t="s">
        <v>954</v>
      </c>
      <c r="D257" s="9" t="s">
        <v>977</v>
      </c>
      <c r="E257" s="9" t="s">
        <v>998</v>
      </c>
      <c r="F257" s="9" t="s">
        <v>1203</v>
      </c>
      <c r="G257" s="4"/>
      <c r="H257" s="9" t="s">
        <v>1330</v>
      </c>
      <c r="I257" s="4"/>
      <c r="K257" s="4" t="str">
        <f t="shared" si="34"/>
        <v>PA</v>
      </c>
      <c r="L257" s="4" t="str">
        <f t="shared" si="35"/>
        <v>DELAWARE</v>
      </c>
      <c r="M257" s="4" t="str">
        <f t="shared" si="36"/>
        <v>Media</v>
      </c>
      <c r="N257" s="4"/>
      <c r="O257" s="4" t="str">
        <f t="shared" si="37"/>
        <v>19063</v>
      </c>
      <c r="P257" s="4"/>
      <c r="U257" s="30">
        <v>41708</v>
      </c>
      <c r="V257" s="5"/>
      <c r="W257" s="4"/>
      <c r="Y257" s="30" t="s">
        <v>487</v>
      </c>
      <c r="Z257" s="30" t="s">
        <v>631</v>
      </c>
      <c r="AA257" s="23"/>
      <c r="AB257" s="23"/>
      <c r="AC257" s="9" t="s">
        <v>802</v>
      </c>
      <c r="AD257" s="9" t="s">
        <v>934</v>
      </c>
      <c r="AE257" s="4"/>
      <c r="AH257" s="9">
        <v>1</v>
      </c>
      <c r="AI257" s="38">
        <v>7.99</v>
      </c>
      <c r="AJ257" s="11"/>
      <c r="AM257" s="30" t="s">
        <v>12</v>
      </c>
      <c r="AN257" s="38">
        <f t="shared" si="38"/>
        <v>7.99</v>
      </c>
      <c r="AO257" s="8"/>
      <c r="AP257" s="13">
        <f t="shared" si="39"/>
        <v>0</v>
      </c>
      <c r="AQ257" s="38">
        <f t="shared" si="40"/>
        <v>7.99</v>
      </c>
      <c r="AR257" s="38">
        <v>0</v>
      </c>
      <c r="AS257" s="13">
        <f t="shared" si="41"/>
        <v>0</v>
      </c>
      <c r="AT257" s="38">
        <f t="shared" si="42"/>
        <v>7.99</v>
      </c>
      <c r="AU257" s="38">
        <v>0</v>
      </c>
      <c r="AV257" s="13">
        <f t="shared" si="43"/>
        <v>0</v>
      </c>
      <c r="AW257" s="38">
        <f t="shared" si="44"/>
        <v>7.99</v>
      </c>
      <c r="AX257" s="38">
        <v>0</v>
      </c>
      <c r="AY257" s="13"/>
      <c r="AZ257" s="10"/>
      <c r="BA257" s="8"/>
      <c r="BB257" s="11"/>
      <c r="BN257" s="38">
        <v>0</v>
      </c>
      <c r="BO257" s="54" t="s">
        <v>1357</v>
      </c>
      <c r="BP257" s="54">
        <f>Sales!AR257</f>
        <v>7.99</v>
      </c>
    </row>
    <row r="258" spans="1:68">
      <c r="A258" s="4" t="s">
        <v>140</v>
      </c>
      <c r="B258" s="50">
        <v>27508</v>
      </c>
      <c r="C258" s="9" t="s">
        <v>954</v>
      </c>
      <c r="D258" s="9" t="s">
        <v>968</v>
      </c>
      <c r="E258" s="9" t="s">
        <v>1046</v>
      </c>
      <c r="F258" s="9" t="s">
        <v>1156</v>
      </c>
      <c r="G258" s="4"/>
      <c r="H258" s="9" t="s">
        <v>1283</v>
      </c>
      <c r="I258" s="4"/>
      <c r="K258" s="4" t="str">
        <f t="shared" si="34"/>
        <v>VA</v>
      </c>
      <c r="L258" s="4" t="str">
        <f t="shared" si="35"/>
        <v>CHESAPEAKE CITY</v>
      </c>
      <c r="M258" s="4" t="str">
        <f t="shared" si="36"/>
        <v>chesapeake</v>
      </c>
      <c r="N258" s="4"/>
      <c r="O258" s="4" t="str">
        <f t="shared" si="37"/>
        <v>23325</v>
      </c>
      <c r="P258" s="4"/>
      <c r="U258" s="30">
        <v>41729</v>
      </c>
      <c r="V258" s="5"/>
      <c r="W258" s="4"/>
      <c r="Y258" s="30" t="s">
        <v>487</v>
      </c>
      <c r="Z258" s="30" t="s">
        <v>528</v>
      </c>
      <c r="AA258" s="23"/>
      <c r="AB258" s="23"/>
      <c r="AC258" s="9" t="s">
        <v>701</v>
      </c>
      <c r="AD258" s="9" t="s">
        <v>868</v>
      </c>
      <c r="AE258" s="4"/>
      <c r="AH258" s="9">
        <v>1</v>
      </c>
      <c r="AI258" s="38">
        <v>0.99</v>
      </c>
      <c r="AJ258" s="11"/>
      <c r="AM258" s="30" t="s">
        <v>12</v>
      </c>
      <c r="AN258" s="38">
        <f t="shared" si="38"/>
        <v>0.99</v>
      </c>
      <c r="AO258" s="8"/>
      <c r="AP258" s="13">
        <f t="shared" si="39"/>
        <v>0</v>
      </c>
      <c r="AQ258" s="38">
        <f t="shared" si="40"/>
        <v>0.99</v>
      </c>
      <c r="AR258" s="38">
        <v>0</v>
      </c>
      <c r="AS258" s="13">
        <f t="shared" si="41"/>
        <v>0</v>
      </c>
      <c r="AT258" s="38">
        <f t="shared" si="42"/>
        <v>0.99</v>
      </c>
      <c r="AU258" s="38">
        <v>0</v>
      </c>
      <c r="AV258" s="13">
        <f t="shared" si="43"/>
        <v>0</v>
      </c>
      <c r="AW258" s="38">
        <f t="shared" si="44"/>
        <v>0.99</v>
      </c>
      <c r="AX258" s="38">
        <v>0</v>
      </c>
      <c r="AY258" s="13"/>
      <c r="AZ258" s="10"/>
      <c r="BA258" s="8"/>
      <c r="BB258" s="11"/>
      <c r="BN258" s="38">
        <v>0</v>
      </c>
      <c r="BO258" s="54" t="s">
        <v>1357</v>
      </c>
      <c r="BP258" s="54">
        <f>Sales!AR258</f>
        <v>0.99</v>
      </c>
    </row>
    <row r="259" spans="1:68">
      <c r="A259" s="4" t="s">
        <v>140</v>
      </c>
      <c r="B259" s="50">
        <v>27799</v>
      </c>
      <c r="C259" s="9" t="s">
        <v>954</v>
      </c>
      <c r="D259" s="9" t="s">
        <v>962</v>
      </c>
      <c r="E259" s="9" t="s">
        <v>1084</v>
      </c>
      <c r="F259" s="9" t="s">
        <v>1204</v>
      </c>
      <c r="G259" s="4"/>
      <c r="H259" s="9" t="s">
        <v>1331</v>
      </c>
      <c r="I259" s="4"/>
      <c r="K259" s="4" t="str">
        <f t="shared" si="34"/>
        <v>FL</v>
      </c>
      <c r="L259" s="4" t="str">
        <f t="shared" si="35"/>
        <v>SANTA ROSA</v>
      </c>
      <c r="M259" s="4" t="str">
        <f t="shared" si="36"/>
        <v>Gulf Breeze</v>
      </c>
      <c r="N259" s="4"/>
      <c r="O259" s="4" t="str">
        <f t="shared" si="37"/>
        <v>32563</v>
      </c>
      <c r="P259" s="4"/>
      <c r="U259" s="30">
        <v>41722</v>
      </c>
      <c r="V259" s="5"/>
      <c r="W259" s="4"/>
      <c r="Y259" s="30" t="s">
        <v>487</v>
      </c>
      <c r="Z259" s="30" t="s">
        <v>632</v>
      </c>
      <c r="AA259" s="23"/>
      <c r="AB259" s="23"/>
      <c r="AC259" s="9" t="s">
        <v>803</v>
      </c>
      <c r="AD259" s="9" t="s">
        <v>935</v>
      </c>
      <c r="AE259" s="4"/>
      <c r="AH259" s="9">
        <v>1</v>
      </c>
      <c r="AI259" s="38">
        <v>7.12</v>
      </c>
      <c r="AJ259" s="11"/>
      <c r="AM259" s="30" t="s">
        <v>12</v>
      </c>
      <c r="AN259" s="38">
        <f t="shared" si="38"/>
        <v>7.12</v>
      </c>
      <c r="AO259" s="8"/>
      <c r="AP259" s="13">
        <f t="shared" si="39"/>
        <v>0</v>
      </c>
      <c r="AQ259" s="38">
        <f t="shared" si="40"/>
        <v>7.12</v>
      </c>
      <c r="AR259" s="38">
        <v>0</v>
      </c>
      <c r="AS259" s="13">
        <f t="shared" si="41"/>
        <v>0</v>
      </c>
      <c r="AT259" s="38">
        <f t="shared" si="42"/>
        <v>7.12</v>
      </c>
      <c r="AU259" s="38">
        <v>0</v>
      </c>
      <c r="AV259" s="13">
        <f t="shared" si="43"/>
        <v>0</v>
      </c>
      <c r="AW259" s="38">
        <f t="shared" si="44"/>
        <v>7.12</v>
      </c>
      <c r="AX259" s="38">
        <v>0</v>
      </c>
      <c r="AY259" s="13"/>
      <c r="AZ259" s="10"/>
      <c r="BA259" s="8"/>
      <c r="BB259" s="11"/>
      <c r="BN259" s="38">
        <v>0</v>
      </c>
      <c r="BO259" s="54" t="s">
        <v>1357</v>
      </c>
      <c r="BP259" s="54">
        <f>Sales!AR259</f>
        <v>7.12</v>
      </c>
    </row>
    <row r="260" spans="1:68">
      <c r="A260" s="4" t="s">
        <v>140</v>
      </c>
      <c r="B260" s="50">
        <v>28264</v>
      </c>
      <c r="C260" s="9" t="s">
        <v>954</v>
      </c>
      <c r="D260" s="9" t="s">
        <v>982</v>
      </c>
      <c r="E260" s="9" t="s">
        <v>1085</v>
      </c>
      <c r="F260" s="9" t="s">
        <v>1205</v>
      </c>
      <c r="G260" s="4"/>
      <c r="H260" s="9" t="s">
        <v>1332</v>
      </c>
      <c r="I260" s="4"/>
      <c r="K260" s="4" t="str">
        <f t="shared" si="34"/>
        <v>OK</v>
      </c>
      <c r="L260" s="4" t="str">
        <f t="shared" si="35"/>
        <v>TULSA</v>
      </c>
      <c r="M260" s="4" t="str">
        <f t="shared" si="36"/>
        <v>tulsa</v>
      </c>
      <c r="N260" s="4"/>
      <c r="O260" s="4" t="str">
        <f t="shared" si="37"/>
        <v>74133</v>
      </c>
      <c r="P260" s="4"/>
      <c r="U260" s="30">
        <v>41701</v>
      </c>
      <c r="V260" s="5"/>
      <c r="W260" s="4"/>
      <c r="Y260" s="30" t="s">
        <v>487</v>
      </c>
      <c r="Z260" s="30" t="s">
        <v>540</v>
      </c>
      <c r="AA260" s="23"/>
      <c r="AB260" s="23"/>
      <c r="AC260" s="9" t="s">
        <v>713</v>
      </c>
      <c r="AD260" s="9" t="s">
        <v>878</v>
      </c>
      <c r="AE260" s="4"/>
      <c r="AH260" s="9">
        <v>1</v>
      </c>
      <c r="AI260" s="38">
        <v>9.6</v>
      </c>
      <c r="AJ260" s="11"/>
      <c r="AM260" s="30" t="s">
        <v>12</v>
      </c>
      <c r="AN260" s="38">
        <f t="shared" si="38"/>
        <v>9.6</v>
      </c>
      <c r="AO260" s="8"/>
      <c r="AP260" s="13">
        <f t="shared" si="39"/>
        <v>0</v>
      </c>
      <c r="AQ260" s="38">
        <f t="shared" si="40"/>
        <v>9.6</v>
      </c>
      <c r="AR260" s="38">
        <v>0</v>
      </c>
      <c r="AS260" s="13">
        <f t="shared" si="41"/>
        <v>0</v>
      </c>
      <c r="AT260" s="38">
        <f t="shared" si="42"/>
        <v>9.6</v>
      </c>
      <c r="AU260" s="38">
        <v>0</v>
      </c>
      <c r="AV260" s="13">
        <f t="shared" si="43"/>
        <v>0</v>
      </c>
      <c r="AW260" s="38">
        <f t="shared" si="44"/>
        <v>9.6</v>
      </c>
      <c r="AX260" s="38">
        <v>0</v>
      </c>
      <c r="AY260" s="13"/>
      <c r="AZ260" s="10"/>
      <c r="BA260" s="8"/>
      <c r="BB260" s="11"/>
      <c r="BN260" s="38">
        <v>0</v>
      </c>
      <c r="BO260" s="54" t="s">
        <v>1357</v>
      </c>
      <c r="BP260" s="54">
        <f>Sales!AR260</f>
        <v>9.9500000000000011</v>
      </c>
    </row>
    <row r="261" spans="1:68">
      <c r="A261" s="4" t="s">
        <v>140</v>
      </c>
      <c r="B261" s="50">
        <v>28322</v>
      </c>
      <c r="C261" s="9" t="s">
        <v>954</v>
      </c>
      <c r="D261" s="9" t="s">
        <v>962</v>
      </c>
      <c r="E261" s="9" t="s">
        <v>1084</v>
      </c>
      <c r="F261" s="9" t="s">
        <v>1204</v>
      </c>
      <c r="G261" s="4"/>
      <c r="H261" s="9" t="s">
        <v>1331</v>
      </c>
      <c r="I261" s="4"/>
      <c r="K261" s="4" t="str">
        <f t="shared" si="34"/>
        <v>FL</v>
      </c>
      <c r="L261" s="4" t="str">
        <f t="shared" si="35"/>
        <v>SANTA ROSA</v>
      </c>
      <c r="M261" s="4" t="str">
        <f t="shared" si="36"/>
        <v>Gulf Breeze</v>
      </c>
      <c r="N261" s="4"/>
      <c r="O261" s="4" t="str">
        <f t="shared" si="37"/>
        <v>32563</v>
      </c>
      <c r="P261" s="4"/>
      <c r="U261" s="30">
        <v>41723</v>
      </c>
      <c r="V261" s="5"/>
      <c r="W261" s="4"/>
      <c r="Y261" s="30" t="s">
        <v>487</v>
      </c>
      <c r="Z261" s="30" t="s">
        <v>633</v>
      </c>
      <c r="AA261" s="23"/>
      <c r="AB261" s="23"/>
      <c r="AC261" s="9" t="s">
        <v>804</v>
      </c>
      <c r="AD261" s="9" t="s">
        <v>935</v>
      </c>
      <c r="AE261" s="4"/>
      <c r="AH261" s="9">
        <v>1</v>
      </c>
      <c r="AI261" s="38">
        <v>6.87</v>
      </c>
      <c r="AJ261" s="11"/>
      <c r="AM261" s="30" t="s">
        <v>12</v>
      </c>
      <c r="AN261" s="38">
        <f t="shared" si="38"/>
        <v>6.87</v>
      </c>
      <c r="AO261" s="8"/>
      <c r="AP261" s="13">
        <f t="shared" si="39"/>
        <v>0</v>
      </c>
      <c r="AQ261" s="38">
        <f t="shared" si="40"/>
        <v>6.87</v>
      </c>
      <c r="AR261" s="38">
        <v>0</v>
      </c>
      <c r="AS261" s="13">
        <f t="shared" si="41"/>
        <v>0</v>
      </c>
      <c r="AT261" s="38">
        <f t="shared" si="42"/>
        <v>6.87</v>
      </c>
      <c r="AU261" s="38">
        <v>0</v>
      </c>
      <c r="AV261" s="13">
        <f t="shared" si="43"/>
        <v>0</v>
      </c>
      <c r="AW261" s="38">
        <f t="shared" si="44"/>
        <v>6.87</v>
      </c>
      <c r="AX261" s="38">
        <v>0</v>
      </c>
      <c r="AY261" s="13"/>
      <c r="AZ261" s="10"/>
      <c r="BA261" s="8"/>
      <c r="BB261" s="11"/>
      <c r="BN261" s="38">
        <v>0</v>
      </c>
      <c r="BO261" s="54" t="s">
        <v>1357</v>
      </c>
      <c r="BP261" s="54">
        <f>Sales!AR261</f>
        <v>7.12</v>
      </c>
    </row>
    <row r="262" spans="1:68">
      <c r="A262" s="4" t="s">
        <v>140</v>
      </c>
      <c r="B262" s="50">
        <v>28553</v>
      </c>
      <c r="C262" s="9" t="s">
        <v>954</v>
      </c>
      <c r="D262" s="9" t="s">
        <v>956</v>
      </c>
      <c r="E262" s="9" t="s">
        <v>996</v>
      </c>
      <c r="F262" s="9" t="s">
        <v>956</v>
      </c>
      <c r="G262" s="4"/>
      <c r="H262" s="9" t="s">
        <v>956</v>
      </c>
      <c r="I262" s="4"/>
      <c r="K262" s="4" t="str">
        <f t="shared" si="34"/>
        <v>0</v>
      </c>
      <c r="L262" s="4" t="str">
        <f t="shared" si="35"/>
        <v>MECKLENBURG</v>
      </c>
      <c r="M262" s="4" t="str">
        <f t="shared" si="36"/>
        <v>0</v>
      </c>
      <c r="N262" s="4"/>
      <c r="O262" s="4" t="str">
        <f t="shared" si="37"/>
        <v>0</v>
      </c>
      <c r="P262" s="4"/>
      <c r="U262" s="30">
        <v>41708</v>
      </c>
      <c r="V262" s="5"/>
      <c r="W262" s="4"/>
      <c r="Y262" s="30" t="s">
        <v>487</v>
      </c>
      <c r="Z262" s="30" t="s">
        <v>497</v>
      </c>
      <c r="AA262" s="23"/>
      <c r="AB262" s="23"/>
      <c r="AC262" s="9" t="s">
        <v>670</v>
      </c>
      <c r="AD262" s="9" t="s">
        <v>839</v>
      </c>
      <c r="AE262" s="4"/>
      <c r="AH262" s="9">
        <v>1</v>
      </c>
      <c r="AI262" s="38">
        <v>0</v>
      </c>
      <c r="AJ262" s="11"/>
      <c r="AM262" s="30" t="s">
        <v>12</v>
      </c>
      <c r="AN262" s="38">
        <f t="shared" si="38"/>
        <v>0</v>
      </c>
      <c r="AO262" s="8"/>
      <c r="AP262" s="13">
        <f t="shared" si="39"/>
        <v>0</v>
      </c>
      <c r="AQ262" s="38">
        <f t="shared" si="40"/>
        <v>0</v>
      </c>
      <c r="AR262" s="38">
        <v>0</v>
      </c>
      <c r="AS262" s="13">
        <f t="shared" si="41"/>
        <v>0</v>
      </c>
      <c r="AT262" s="38">
        <f t="shared" si="42"/>
        <v>0</v>
      </c>
      <c r="AU262" s="38">
        <v>0</v>
      </c>
      <c r="AV262" s="13">
        <f t="shared" si="43"/>
        <v>0</v>
      </c>
      <c r="AW262" s="38">
        <f t="shared" si="44"/>
        <v>0</v>
      </c>
      <c r="AX262" s="38">
        <v>0</v>
      </c>
      <c r="AY262" s="13"/>
      <c r="AZ262" s="10"/>
      <c r="BA262" s="8"/>
      <c r="BB262" s="11"/>
      <c r="BN262" s="38">
        <v>0</v>
      </c>
      <c r="BO262" s="54" t="s">
        <v>1356</v>
      </c>
      <c r="BP262" s="54">
        <f>Sales!AR262</f>
        <v>0</v>
      </c>
    </row>
    <row r="263" spans="1:68">
      <c r="A263" s="4" t="s">
        <v>140</v>
      </c>
      <c r="B263" s="50">
        <v>28574</v>
      </c>
      <c r="C263" s="9" t="s">
        <v>954</v>
      </c>
      <c r="D263" s="9" t="s">
        <v>980</v>
      </c>
      <c r="E263" s="9" t="s">
        <v>1086</v>
      </c>
      <c r="F263" s="9" t="s">
        <v>1206</v>
      </c>
      <c r="G263" s="4"/>
      <c r="H263" s="9" t="s">
        <v>1333</v>
      </c>
      <c r="I263" s="4"/>
      <c r="K263" s="4" t="str">
        <f t="shared" si="34"/>
        <v>IL</v>
      </c>
      <c r="L263" s="4" t="str">
        <f t="shared" si="35"/>
        <v>MENARD</v>
      </c>
      <c r="M263" s="4" t="str">
        <f t="shared" si="36"/>
        <v>Oakford</v>
      </c>
      <c r="N263" s="4"/>
      <c r="O263" s="4" t="str">
        <f t="shared" si="37"/>
        <v>62673</v>
      </c>
      <c r="P263" s="4"/>
      <c r="U263" s="30">
        <v>41715</v>
      </c>
      <c r="V263" s="5"/>
      <c r="W263" s="4"/>
      <c r="Y263" s="30" t="s">
        <v>487</v>
      </c>
      <c r="Z263" s="30" t="s">
        <v>634</v>
      </c>
      <c r="AA263" s="23"/>
      <c r="AB263" s="23"/>
      <c r="AC263" s="9" t="s">
        <v>805</v>
      </c>
      <c r="AD263" s="9" t="s">
        <v>936</v>
      </c>
      <c r="AE263" s="4"/>
      <c r="AH263" s="9">
        <v>1</v>
      </c>
      <c r="AI263" s="38">
        <v>4.8</v>
      </c>
      <c r="AJ263" s="11"/>
      <c r="AM263" s="30" t="s">
        <v>12</v>
      </c>
      <c r="AN263" s="38">
        <f t="shared" si="38"/>
        <v>4.8</v>
      </c>
      <c r="AO263" s="8"/>
      <c r="AP263" s="13">
        <f t="shared" si="39"/>
        <v>0</v>
      </c>
      <c r="AQ263" s="38">
        <f t="shared" si="40"/>
        <v>4.8</v>
      </c>
      <c r="AR263" s="38">
        <v>0</v>
      </c>
      <c r="AS263" s="13">
        <f t="shared" si="41"/>
        <v>0</v>
      </c>
      <c r="AT263" s="38">
        <f t="shared" si="42"/>
        <v>4.8</v>
      </c>
      <c r="AU263" s="38">
        <v>0</v>
      </c>
      <c r="AV263" s="13">
        <f t="shared" si="43"/>
        <v>0</v>
      </c>
      <c r="AW263" s="38">
        <f t="shared" si="44"/>
        <v>4.8</v>
      </c>
      <c r="AX263" s="38">
        <v>0</v>
      </c>
      <c r="AY263" s="13"/>
      <c r="AZ263" s="10"/>
      <c r="BA263" s="8"/>
      <c r="BB263" s="11"/>
      <c r="BN263" s="38">
        <v>0</v>
      </c>
      <c r="BO263" s="54" t="s">
        <v>1357</v>
      </c>
      <c r="BP263" s="54">
        <f>Sales!AR263</f>
        <v>4.9800000000000004</v>
      </c>
    </row>
    <row r="264" spans="1:68">
      <c r="A264" s="4" t="s">
        <v>140</v>
      </c>
      <c r="B264" s="50">
        <v>28601</v>
      </c>
      <c r="C264" s="9" t="s">
        <v>954</v>
      </c>
      <c r="D264" s="9" t="s">
        <v>969</v>
      </c>
      <c r="E264" s="9" t="s">
        <v>956</v>
      </c>
      <c r="F264" s="9" t="s">
        <v>1207</v>
      </c>
      <c r="G264" s="4"/>
      <c r="H264" s="9" t="s">
        <v>1334</v>
      </c>
      <c r="I264" s="4"/>
      <c r="K264" s="4" t="str">
        <f t="shared" ref="K264:K321" si="45">+D264</f>
        <v>MI</v>
      </c>
      <c r="L264" s="4" t="str">
        <f t="shared" ref="L264:L321" si="46">+E264</f>
        <v>0</v>
      </c>
      <c r="M264" s="4" t="str">
        <f t="shared" ref="M264:M321" si="47">+F264</f>
        <v>wells</v>
      </c>
      <c r="N264" s="4"/>
      <c r="O264" s="4" t="str">
        <f t="shared" ref="O264:O321" si="48">+H264</f>
        <v>49894</v>
      </c>
      <c r="P264" s="4"/>
      <c r="U264" s="30">
        <v>41701</v>
      </c>
      <c r="V264" s="5"/>
      <c r="W264" s="4"/>
      <c r="Y264" s="30" t="s">
        <v>487</v>
      </c>
      <c r="Z264" s="30" t="s">
        <v>494</v>
      </c>
      <c r="AA264" s="23"/>
      <c r="AB264" s="23"/>
      <c r="AC264" s="9" t="s">
        <v>667</v>
      </c>
      <c r="AD264" s="9" t="s">
        <v>836</v>
      </c>
      <c r="AE264" s="4"/>
      <c r="AH264" s="9">
        <v>1</v>
      </c>
      <c r="AI264" s="38">
        <v>0</v>
      </c>
      <c r="AJ264" s="11"/>
      <c r="AM264" s="30" t="s">
        <v>12</v>
      </c>
      <c r="AN264" s="38">
        <f t="shared" ref="AN264:AN321" si="49">AI264</f>
        <v>0</v>
      </c>
      <c r="AO264" s="8"/>
      <c r="AP264" s="13">
        <f t="shared" ref="AP264:AP321" si="50">IF($AN264="","",IF(AQ264=0,0,AR264/AQ264))</f>
        <v>0</v>
      </c>
      <c r="AQ264" s="38">
        <f t="shared" ref="AQ264:AQ321" si="51">$AN264</f>
        <v>0</v>
      </c>
      <c r="AR264" s="38">
        <v>0</v>
      </c>
      <c r="AS264" s="13">
        <f t="shared" ref="AS264:AS321" si="52">IF($AN264="","",IF(AT264=0,0,AU264/AT264))</f>
        <v>0</v>
      </c>
      <c r="AT264" s="38">
        <f t="shared" ref="AT264:AT321" si="53">$AN264</f>
        <v>0</v>
      </c>
      <c r="AU264" s="38">
        <v>0</v>
      </c>
      <c r="AV264" s="13">
        <f t="shared" ref="AV264:AV321" si="54">IF($AN264="","",IF(AW264=0,0,AX264/AW264))</f>
        <v>0</v>
      </c>
      <c r="AW264" s="38">
        <f t="shared" ref="AW264:AW321" si="55">$AN264</f>
        <v>0</v>
      </c>
      <c r="AX264" s="38">
        <v>0</v>
      </c>
      <c r="AY264" s="13"/>
      <c r="AZ264" s="10"/>
      <c r="BA264" s="8"/>
      <c r="BB264" s="11"/>
      <c r="BN264" s="38">
        <v>0</v>
      </c>
      <c r="BO264" s="54" t="s">
        <v>129</v>
      </c>
      <c r="BP264" s="54">
        <f>Sales!AR264</f>
        <v>0</v>
      </c>
    </row>
    <row r="265" spans="1:68">
      <c r="A265" s="4" t="s">
        <v>140</v>
      </c>
      <c r="B265" s="50">
        <v>28605</v>
      </c>
      <c r="C265" s="9" t="s">
        <v>954</v>
      </c>
      <c r="D265" s="9" t="s">
        <v>956</v>
      </c>
      <c r="E265" s="9" t="s">
        <v>994</v>
      </c>
      <c r="F265" s="9" t="s">
        <v>956</v>
      </c>
      <c r="G265" s="4"/>
      <c r="H265" s="9" t="s">
        <v>956</v>
      </c>
      <c r="I265" s="4"/>
      <c r="K265" s="4" t="str">
        <f t="shared" si="45"/>
        <v>0</v>
      </c>
      <c r="L265" s="4" t="str">
        <f t="shared" si="46"/>
        <v>DENTON</v>
      </c>
      <c r="M265" s="4" t="str">
        <f t="shared" si="47"/>
        <v>0</v>
      </c>
      <c r="N265" s="4"/>
      <c r="O265" s="4" t="str">
        <f t="shared" si="48"/>
        <v>0</v>
      </c>
      <c r="P265" s="4"/>
      <c r="U265" s="30">
        <v>41729</v>
      </c>
      <c r="V265" s="5"/>
      <c r="W265" s="4"/>
      <c r="Y265" s="30" t="s">
        <v>487</v>
      </c>
      <c r="Z265" s="30" t="s">
        <v>580</v>
      </c>
      <c r="AA265" s="23"/>
      <c r="AB265" s="23"/>
      <c r="AC265" s="9" t="s">
        <v>752</v>
      </c>
      <c r="AD265" s="9" t="s">
        <v>905</v>
      </c>
      <c r="AE265" s="4"/>
      <c r="AH265" s="9">
        <v>1</v>
      </c>
      <c r="AI265" s="38">
        <v>0</v>
      </c>
      <c r="AJ265" s="11"/>
      <c r="AM265" s="30" t="s">
        <v>12</v>
      </c>
      <c r="AN265" s="38">
        <f t="shared" si="49"/>
        <v>0</v>
      </c>
      <c r="AO265" s="8"/>
      <c r="AP265" s="13">
        <f t="shared" si="50"/>
        <v>0</v>
      </c>
      <c r="AQ265" s="38">
        <f t="shared" si="51"/>
        <v>0</v>
      </c>
      <c r="AR265" s="38">
        <v>0</v>
      </c>
      <c r="AS265" s="13">
        <f t="shared" si="52"/>
        <v>0</v>
      </c>
      <c r="AT265" s="38">
        <f t="shared" si="53"/>
        <v>0</v>
      </c>
      <c r="AU265" s="38">
        <v>0</v>
      </c>
      <c r="AV265" s="13">
        <f t="shared" si="54"/>
        <v>0</v>
      </c>
      <c r="AW265" s="38">
        <f t="shared" si="55"/>
        <v>0</v>
      </c>
      <c r="AX265" s="38">
        <v>0</v>
      </c>
      <c r="AY265" s="13"/>
      <c r="AZ265" s="10"/>
      <c r="BA265" s="8"/>
      <c r="BB265" s="11"/>
      <c r="BN265" s="38">
        <v>0</v>
      </c>
      <c r="BO265" s="54" t="s">
        <v>1356</v>
      </c>
      <c r="BP265" s="54">
        <f>Sales!AR265</f>
        <v>0</v>
      </c>
    </row>
    <row r="266" spans="1:68">
      <c r="A266" s="4" t="s">
        <v>140</v>
      </c>
      <c r="B266" s="50">
        <v>28815</v>
      </c>
      <c r="C266" s="9" t="s">
        <v>954</v>
      </c>
      <c r="D266" s="9" t="s">
        <v>956</v>
      </c>
      <c r="E266" s="9" t="s">
        <v>996</v>
      </c>
      <c r="F266" s="9" t="s">
        <v>956</v>
      </c>
      <c r="G266" s="4"/>
      <c r="H266" s="9" t="s">
        <v>956</v>
      </c>
      <c r="I266" s="4"/>
      <c r="K266" s="4" t="str">
        <f t="shared" si="45"/>
        <v>0</v>
      </c>
      <c r="L266" s="4" t="str">
        <f t="shared" si="46"/>
        <v>MECKLENBURG</v>
      </c>
      <c r="M266" s="4" t="str">
        <f t="shared" si="47"/>
        <v>0</v>
      </c>
      <c r="N266" s="4"/>
      <c r="O266" s="4" t="str">
        <f t="shared" si="48"/>
        <v>0</v>
      </c>
      <c r="P266" s="4"/>
      <c r="U266" s="30">
        <v>41716</v>
      </c>
      <c r="V266" s="5"/>
      <c r="W266" s="4"/>
      <c r="Y266" s="30" t="s">
        <v>487</v>
      </c>
      <c r="Z266" s="30" t="s">
        <v>491</v>
      </c>
      <c r="AA266" s="23"/>
      <c r="AB266" s="23"/>
      <c r="AC266" s="9" t="s">
        <v>664</v>
      </c>
      <c r="AD266" s="9" t="s">
        <v>833</v>
      </c>
      <c r="AE266" s="4"/>
      <c r="AH266" s="9">
        <v>1</v>
      </c>
      <c r="AI266" s="38">
        <v>0</v>
      </c>
      <c r="AJ266" s="11"/>
      <c r="AM266" s="30" t="s">
        <v>12</v>
      </c>
      <c r="AN266" s="38">
        <f t="shared" si="49"/>
        <v>0</v>
      </c>
      <c r="AO266" s="8"/>
      <c r="AP266" s="13">
        <f t="shared" si="50"/>
        <v>0</v>
      </c>
      <c r="AQ266" s="38">
        <f t="shared" si="51"/>
        <v>0</v>
      </c>
      <c r="AR266" s="38">
        <v>0</v>
      </c>
      <c r="AS266" s="13">
        <f t="shared" si="52"/>
        <v>0</v>
      </c>
      <c r="AT266" s="38">
        <f t="shared" si="53"/>
        <v>0</v>
      </c>
      <c r="AU266" s="38">
        <v>0</v>
      </c>
      <c r="AV266" s="13">
        <f t="shared" si="54"/>
        <v>0</v>
      </c>
      <c r="AW266" s="38">
        <f t="shared" si="55"/>
        <v>0</v>
      </c>
      <c r="AX266" s="38">
        <v>0</v>
      </c>
      <c r="AY266" s="13"/>
      <c r="AZ266" s="10"/>
      <c r="BA266" s="8"/>
      <c r="BB266" s="11"/>
      <c r="BN266" s="38">
        <v>0</v>
      </c>
      <c r="BO266" s="54" t="s">
        <v>1356</v>
      </c>
      <c r="BP266" s="54">
        <f>Sales!AR266</f>
        <v>0</v>
      </c>
    </row>
    <row r="267" spans="1:68">
      <c r="A267" s="4" t="s">
        <v>140</v>
      </c>
      <c r="B267" s="50">
        <v>28856</v>
      </c>
      <c r="C267" s="9" t="s">
        <v>954</v>
      </c>
      <c r="D267" s="9" t="s">
        <v>964</v>
      </c>
      <c r="E267" s="9" t="s">
        <v>1087</v>
      </c>
      <c r="F267" s="9" t="s">
        <v>1208</v>
      </c>
      <c r="G267" s="4"/>
      <c r="H267" s="9" t="s">
        <v>1335</v>
      </c>
      <c r="I267" s="4"/>
      <c r="K267" s="4" t="str">
        <f t="shared" si="45"/>
        <v>WI</v>
      </c>
      <c r="L267" s="4" t="str">
        <f t="shared" si="46"/>
        <v>WAUKESHA</v>
      </c>
      <c r="M267" s="4" t="str">
        <f t="shared" si="47"/>
        <v>sussex</v>
      </c>
      <c r="N267" s="4"/>
      <c r="O267" s="4" t="str">
        <f t="shared" si="48"/>
        <v>53089</v>
      </c>
      <c r="P267" s="4"/>
      <c r="U267" s="30">
        <v>41711</v>
      </c>
      <c r="V267" s="5"/>
      <c r="W267" s="4"/>
      <c r="Y267" s="30" t="s">
        <v>487</v>
      </c>
      <c r="Z267" s="30" t="s">
        <v>635</v>
      </c>
      <c r="AA267" s="23"/>
      <c r="AB267" s="23"/>
      <c r="AC267" s="9" t="s">
        <v>806</v>
      </c>
      <c r="AD267" s="9" t="s">
        <v>937</v>
      </c>
      <c r="AE267" s="4"/>
      <c r="AH267" s="9">
        <v>1</v>
      </c>
      <c r="AI267" s="38">
        <v>9.64</v>
      </c>
      <c r="AJ267" s="11"/>
      <c r="AM267" s="30" t="s">
        <v>12</v>
      </c>
      <c r="AN267" s="38">
        <f t="shared" si="49"/>
        <v>9.64</v>
      </c>
      <c r="AO267" s="8"/>
      <c r="AP267" s="13">
        <f t="shared" si="50"/>
        <v>4.9792531120331947E-2</v>
      </c>
      <c r="AQ267" s="38">
        <f t="shared" si="51"/>
        <v>9.64</v>
      </c>
      <c r="AR267" s="38">
        <v>0.48</v>
      </c>
      <c r="AS267" s="13">
        <f t="shared" si="52"/>
        <v>1.037344398340249E-3</v>
      </c>
      <c r="AT267" s="38">
        <f t="shared" si="53"/>
        <v>9.64</v>
      </c>
      <c r="AU267" s="38">
        <v>0.01</v>
      </c>
      <c r="AV267" s="13">
        <f t="shared" si="54"/>
        <v>0</v>
      </c>
      <c r="AW267" s="38">
        <f t="shared" si="55"/>
        <v>9.64</v>
      </c>
      <c r="AX267" s="38">
        <v>0</v>
      </c>
      <c r="AY267" s="13"/>
      <c r="AZ267" s="10"/>
      <c r="BA267" s="8"/>
      <c r="BB267" s="11"/>
      <c r="BN267" s="38">
        <v>0.49</v>
      </c>
      <c r="BO267" s="54" t="s">
        <v>1357</v>
      </c>
      <c r="BP267" s="54">
        <f>Sales!AR267</f>
        <v>9.99</v>
      </c>
    </row>
    <row r="268" spans="1:68">
      <c r="A268" s="4" t="s">
        <v>140</v>
      </c>
      <c r="B268" s="50">
        <v>28889</v>
      </c>
      <c r="C268" s="9" t="s">
        <v>954</v>
      </c>
      <c r="D268" s="9" t="s">
        <v>974</v>
      </c>
      <c r="E268" s="9" t="s">
        <v>1053</v>
      </c>
      <c r="F268" s="9" t="s">
        <v>1163</v>
      </c>
      <c r="G268" s="4"/>
      <c r="H268" s="9" t="s">
        <v>1290</v>
      </c>
      <c r="I268" s="4"/>
      <c r="K268" s="4" t="str">
        <f t="shared" si="45"/>
        <v>IA</v>
      </c>
      <c r="L268" s="4" t="str">
        <f t="shared" si="46"/>
        <v>SCOTT</v>
      </c>
      <c r="M268" s="4" t="str">
        <f t="shared" si="47"/>
        <v>Davenport</v>
      </c>
      <c r="N268" s="4"/>
      <c r="O268" s="4" t="str">
        <f t="shared" si="48"/>
        <v>52804</v>
      </c>
      <c r="P268" s="4"/>
      <c r="U268" s="30">
        <v>41724</v>
      </c>
      <c r="V268" s="5"/>
      <c r="W268" s="4"/>
      <c r="Y268" s="30" t="s">
        <v>487</v>
      </c>
      <c r="Z268" s="30" t="s">
        <v>636</v>
      </c>
      <c r="AA268" s="23"/>
      <c r="AB268" s="23"/>
      <c r="AC268" s="9" t="s">
        <v>807</v>
      </c>
      <c r="AD268" s="9" t="s">
        <v>904</v>
      </c>
      <c r="AE268" s="4"/>
      <c r="AH268" s="9">
        <v>1</v>
      </c>
      <c r="AI268" s="38">
        <v>8.67</v>
      </c>
      <c r="AJ268" s="11"/>
      <c r="AM268" s="30" t="s">
        <v>12</v>
      </c>
      <c r="AN268" s="38">
        <f t="shared" si="49"/>
        <v>8.67</v>
      </c>
      <c r="AO268" s="8"/>
      <c r="AP268" s="13">
        <f t="shared" si="50"/>
        <v>0</v>
      </c>
      <c r="AQ268" s="38">
        <f t="shared" si="51"/>
        <v>8.67</v>
      </c>
      <c r="AR268" s="38">
        <v>0</v>
      </c>
      <c r="AS268" s="13">
        <f t="shared" si="52"/>
        <v>0</v>
      </c>
      <c r="AT268" s="38">
        <f t="shared" si="53"/>
        <v>8.67</v>
      </c>
      <c r="AU268" s="38">
        <v>0</v>
      </c>
      <c r="AV268" s="13">
        <f t="shared" si="54"/>
        <v>0</v>
      </c>
      <c r="AW268" s="38">
        <f t="shared" si="55"/>
        <v>8.67</v>
      </c>
      <c r="AX268" s="38">
        <v>0</v>
      </c>
      <c r="AY268" s="13"/>
      <c r="AZ268" s="10"/>
      <c r="BA268" s="8"/>
      <c r="BB268" s="11"/>
      <c r="BN268" s="38">
        <v>0</v>
      </c>
      <c r="BO268" s="54" t="s">
        <v>1357</v>
      </c>
      <c r="BP268" s="54">
        <f>Sales!AR268</f>
        <v>8.99</v>
      </c>
    </row>
    <row r="269" spans="1:68">
      <c r="A269" s="4" t="s">
        <v>140</v>
      </c>
      <c r="B269" s="50">
        <v>29082</v>
      </c>
      <c r="C269" s="9" t="s">
        <v>954</v>
      </c>
      <c r="D269" s="9" t="s">
        <v>966</v>
      </c>
      <c r="E269" s="9" t="s">
        <v>1088</v>
      </c>
      <c r="F269" s="9" t="s">
        <v>1209</v>
      </c>
      <c r="G269" s="4"/>
      <c r="H269" s="9" t="s">
        <v>1336</v>
      </c>
      <c r="I269" s="4"/>
      <c r="K269" s="4" t="str">
        <f t="shared" si="45"/>
        <v>GA</v>
      </c>
      <c r="L269" s="4" t="str">
        <f t="shared" si="46"/>
        <v>DEKALB</v>
      </c>
      <c r="M269" s="4" t="str">
        <f t="shared" si="47"/>
        <v>decatur</v>
      </c>
      <c r="N269" s="4"/>
      <c r="O269" s="4" t="str">
        <f t="shared" si="48"/>
        <v>30034</v>
      </c>
      <c r="P269" s="4"/>
      <c r="U269" s="30">
        <v>41708</v>
      </c>
      <c r="V269" s="5"/>
      <c r="W269" s="4"/>
      <c r="Y269" s="30" t="s">
        <v>487</v>
      </c>
      <c r="Z269" s="30" t="s">
        <v>599</v>
      </c>
      <c r="AA269" s="23"/>
      <c r="AB269" s="23"/>
      <c r="AC269" s="9" t="s">
        <v>770</v>
      </c>
      <c r="AD269" s="9" t="s">
        <v>913</v>
      </c>
      <c r="AE269" s="4"/>
      <c r="AH269" s="9">
        <v>1</v>
      </c>
      <c r="AI269" s="38">
        <v>0.99</v>
      </c>
      <c r="AJ269" s="11"/>
      <c r="AM269" s="30" t="s">
        <v>12</v>
      </c>
      <c r="AN269" s="38">
        <f t="shared" si="49"/>
        <v>0.99</v>
      </c>
      <c r="AO269" s="8"/>
      <c r="AP269" s="13">
        <f t="shared" si="50"/>
        <v>0</v>
      </c>
      <c r="AQ269" s="38">
        <f t="shared" si="51"/>
        <v>0.99</v>
      </c>
      <c r="AR269" s="38">
        <v>0</v>
      </c>
      <c r="AS269" s="13">
        <f t="shared" si="52"/>
        <v>0</v>
      </c>
      <c r="AT269" s="38">
        <f t="shared" si="53"/>
        <v>0.99</v>
      </c>
      <c r="AU269" s="38">
        <v>0</v>
      </c>
      <c r="AV269" s="13">
        <f t="shared" si="54"/>
        <v>0</v>
      </c>
      <c r="AW269" s="38">
        <f t="shared" si="55"/>
        <v>0.99</v>
      </c>
      <c r="AX269" s="38">
        <v>0</v>
      </c>
      <c r="AY269" s="13"/>
      <c r="AZ269" s="10"/>
      <c r="BA269" s="8"/>
      <c r="BB269" s="11"/>
      <c r="BN269" s="38">
        <v>0</v>
      </c>
      <c r="BO269" s="54" t="s">
        <v>107</v>
      </c>
      <c r="BP269" s="54">
        <f>Sales!AR269</f>
        <v>0.99</v>
      </c>
    </row>
    <row r="270" spans="1:68">
      <c r="A270" s="4" t="s">
        <v>140</v>
      </c>
      <c r="B270" s="50">
        <v>29118</v>
      </c>
      <c r="C270" s="9" t="s">
        <v>954</v>
      </c>
      <c r="D270" s="9" t="s">
        <v>955</v>
      </c>
      <c r="E270" s="9" t="s">
        <v>1073</v>
      </c>
      <c r="F270" s="9" t="s">
        <v>1210</v>
      </c>
      <c r="G270" s="4"/>
      <c r="H270" s="9" t="s">
        <v>1337</v>
      </c>
      <c r="I270" s="4"/>
      <c r="K270" s="4" t="str">
        <f t="shared" si="45"/>
        <v>CA</v>
      </c>
      <c r="L270" s="4" t="str">
        <f t="shared" si="46"/>
        <v>LOS ANGELES</v>
      </c>
      <c r="M270" s="4" t="str">
        <f t="shared" si="47"/>
        <v>burbank</v>
      </c>
      <c r="N270" s="4"/>
      <c r="O270" s="4" t="str">
        <f t="shared" si="48"/>
        <v>91505</v>
      </c>
      <c r="P270" s="4"/>
      <c r="U270" s="30">
        <v>41716</v>
      </c>
      <c r="V270" s="5"/>
      <c r="W270" s="4"/>
      <c r="Y270" s="30" t="s">
        <v>487</v>
      </c>
      <c r="Z270" s="30" t="s">
        <v>637</v>
      </c>
      <c r="AA270" s="23"/>
      <c r="AB270" s="23"/>
      <c r="AC270" s="9" t="s">
        <v>808</v>
      </c>
      <c r="AD270" s="9" t="s">
        <v>938</v>
      </c>
      <c r="AE270" s="4"/>
      <c r="AH270" s="9">
        <v>1</v>
      </c>
      <c r="AI270" s="38">
        <v>0</v>
      </c>
      <c r="AJ270" s="11"/>
      <c r="AM270" s="30" t="s">
        <v>12</v>
      </c>
      <c r="AN270" s="38">
        <f t="shared" si="49"/>
        <v>0</v>
      </c>
      <c r="AO270" s="8"/>
      <c r="AP270" s="13">
        <f t="shared" si="50"/>
        <v>0</v>
      </c>
      <c r="AQ270" s="38">
        <f t="shared" si="51"/>
        <v>0</v>
      </c>
      <c r="AR270" s="38">
        <v>0</v>
      </c>
      <c r="AS270" s="13">
        <f t="shared" si="52"/>
        <v>0</v>
      </c>
      <c r="AT270" s="38">
        <f t="shared" si="53"/>
        <v>0</v>
      </c>
      <c r="AU270" s="38">
        <v>0</v>
      </c>
      <c r="AV270" s="13">
        <f t="shared" si="54"/>
        <v>0</v>
      </c>
      <c r="AW270" s="38">
        <f t="shared" si="55"/>
        <v>0</v>
      </c>
      <c r="AX270" s="38">
        <v>0</v>
      </c>
      <c r="AY270" s="13"/>
      <c r="AZ270" s="10"/>
      <c r="BA270" s="8"/>
      <c r="BB270" s="11"/>
      <c r="BN270" s="38">
        <v>0</v>
      </c>
      <c r="BO270" s="54" t="s">
        <v>1357</v>
      </c>
      <c r="BP270" s="54">
        <f>Sales!AR270</f>
        <v>0</v>
      </c>
    </row>
    <row r="271" spans="1:68">
      <c r="A271" s="4" t="s">
        <v>140</v>
      </c>
      <c r="B271" s="50">
        <v>29144</v>
      </c>
      <c r="C271" s="9" t="s">
        <v>954</v>
      </c>
      <c r="D271" s="9" t="s">
        <v>980</v>
      </c>
      <c r="E271" s="9" t="s">
        <v>1089</v>
      </c>
      <c r="F271" s="9" t="s">
        <v>1211</v>
      </c>
      <c r="G271" s="4"/>
      <c r="H271" s="9" t="s">
        <v>1338</v>
      </c>
      <c r="I271" s="4"/>
      <c r="K271" s="4" t="str">
        <f t="shared" si="45"/>
        <v>IL</v>
      </c>
      <c r="L271" s="4" t="str">
        <f t="shared" si="46"/>
        <v>CHRISTIAN</v>
      </c>
      <c r="M271" s="4" t="str">
        <f t="shared" si="47"/>
        <v>Kincaid</v>
      </c>
      <c r="N271" s="4"/>
      <c r="O271" s="4" t="str">
        <f t="shared" si="48"/>
        <v>62540</v>
      </c>
      <c r="P271" s="4"/>
      <c r="U271" s="30">
        <v>41701</v>
      </c>
      <c r="V271" s="5"/>
      <c r="W271" s="4"/>
      <c r="Y271" s="30" t="s">
        <v>487</v>
      </c>
      <c r="Z271" s="30" t="s">
        <v>638</v>
      </c>
      <c r="AA271" s="23"/>
      <c r="AB271" s="23"/>
      <c r="AC271" s="9" t="s">
        <v>809</v>
      </c>
      <c r="AD271" s="9" t="s">
        <v>939</v>
      </c>
      <c r="AE271" s="4"/>
      <c r="AH271" s="9">
        <v>1</v>
      </c>
      <c r="AI271" s="38">
        <v>7.71</v>
      </c>
      <c r="AJ271" s="11"/>
      <c r="AM271" s="30" t="s">
        <v>12</v>
      </c>
      <c r="AN271" s="38">
        <f t="shared" si="49"/>
        <v>7.71</v>
      </c>
      <c r="AO271" s="8"/>
      <c r="AP271" s="13">
        <f t="shared" si="50"/>
        <v>0</v>
      </c>
      <c r="AQ271" s="38">
        <f t="shared" si="51"/>
        <v>7.71</v>
      </c>
      <c r="AR271" s="38">
        <v>0</v>
      </c>
      <c r="AS271" s="13">
        <f t="shared" si="52"/>
        <v>0</v>
      </c>
      <c r="AT271" s="38">
        <f t="shared" si="53"/>
        <v>7.71</v>
      </c>
      <c r="AU271" s="38">
        <v>0</v>
      </c>
      <c r="AV271" s="13">
        <f t="shared" si="54"/>
        <v>0</v>
      </c>
      <c r="AW271" s="38">
        <f t="shared" si="55"/>
        <v>7.71</v>
      </c>
      <c r="AX271" s="38">
        <v>0</v>
      </c>
      <c r="AY271" s="13"/>
      <c r="AZ271" s="10"/>
      <c r="BA271" s="8"/>
      <c r="BB271" s="11"/>
      <c r="BN271" s="38">
        <v>0</v>
      </c>
      <c r="BO271" s="54" t="s">
        <v>1357</v>
      </c>
      <c r="BP271" s="54">
        <f>Sales!AR271</f>
        <v>7.99</v>
      </c>
    </row>
    <row r="272" spans="1:68">
      <c r="A272" s="4" t="s">
        <v>140</v>
      </c>
      <c r="B272" s="50">
        <v>29153</v>
      </c>
      <c r="C272" s="9" t="s">
        <v>954</v>
      </c>
      <c r="D272" s="9" t="s">
        <v>956</v>
      </c>
      <c r="E272" s="9" t="s">
        <v>994</v>
      </c>
      <c r="F272" s="9" t="s">
        <v>956</v>
      </c>
      <c r="G272" s="4"/>
      <c r="H272" s="9" t="s">
        <v>956</v>
      </c>
      <c r="I272" s="4"/>
      <c r="K272" s="4" t="str">
        <f t="shared" si="45"/>
        <v>0</v>
      </c>
      <c r="L272" s="4" t="str">
        <f t="shared" si="46"/>
        <v>DENTON</v>
      </c>
      <c r="M272" s="4" t="str">
        <f t="shared" si="47"/>
        <v>0</v>
      </c>
      <c r="N272" s="4"/>
      <c r="O272" s="4" t="str">
        <f t="shared" si="48"/>
        <v>0</v>
      </c>
      <c r="P272" s="4"/>
      <c r="U272" s="30">
        <v>41704</v>
      </c>
      <c r="V272" s="5"/>
      <c r="W272" s="4"/>
      <c r="Y272" s="30" t="s">
        <v>487</v>
      </c>
      <c r="Z272" s="30" t="s">
        <v>581</v>
      </c>
      <c r="AA272" s="23"/>
      <c r="AB272" s="23"/>
      <c r="AC272" s="9" t="s">
        <v>753</v>
      </c>
      <c r="AD272" s="9" t="s">
        <v>906</v>
      </c>
      <c r="AE272" s="4"/>
      <c r="AH272" s="9">
        <v>1</v>
      </c>
      <c r="AI272" s="38">
        <v>0</v>
      </c>
      <c r="AJ272" s="11"/>
      <c r="AM272" s="30" t="s">
        <v>12</v>
      </c>
      <c r="AN272" s="38">
        <f t="shared" si="49"/>
        <v>0</v>
      </c>
      <c r="AO272" s="8"/>
      <c r="AP272" s="13">
        <f t="shared" si="50"/>
        <v>0</v>
      </c>
      <c r="AQ272" s="38">
        <f t="shared" si="51"/>
        <v>0</v>
      </c>
      <c r="AR272" s="38">
        <v>0</v>
      </c>
      <c r="AS272" s="13">
        <f t="shared" si="52"/>
        <v>0</v>
      </c>
      <c r="AT272" s="38">
        <f t="shared" si="53"/>
        <v>0</v>
      </c>
      <c r="AU272" s="38">
        <v>0</v>
      </c>
      <c r="AV272" s="13">
        <f t="shared" si="54"/>
        <v>0</v>
      </c>
      <c r="AW272" s="38">
        <f t="shared" si="55"/>
        <v>0</v>
      </c>
      <c r="AX272" s="38">
        <v>0</v>
      </c>
      <c r="AY272" s="13"/>
      <c r="AZ272" s="10"/>
      <c r="BA272" s="8"/>
      <c r="BB272" s="11"/>
      <c r="BN272" s="38">
        <v>0</v>
      </c>
      <c r="BO272" s="54" t="s">
        <v>1356</v>
      </c>
      <c r="BP272" s="54">
        <f>Sales!AR272</f>
        <v>0</v>
      </c>
    </row>
    <row r="273" spans="1:68">
      <c r="A273" s="4" t="s">
        <v>140</v>
      </c>
      <c r="B273" s="50">
        <v>29360</v>
      </c>
      <c r="C273" s="9" t="s">
        <v>954</v>
      </c>
      <c r="D273" s="9" t="s">
        <v>956</v>
      </c>
      <c r="E273" s="9" t="s">
        <v>994</v>
      </c>
      <c r="F273" s="9" t="s">
        <v>956</v>
      </c>
      <c r="G273" s="4"/>
      <c r="H273" s="9" t="s">
        <v>956</v>
      </c>
      <c r="I273" s="4"/>
      <c r="K273" s="4" t="str">
        <f t="shared" si="45"/>
        <v>0</v>
      </c>
      <c r="L273" s="4" t="str">
        <f t="shared" si="46"/>
        <v>DENTON</v>
      </c>
      <c r="M273" s="4" t="str">
        <f t="shared" si="47"/>
        <v>0</v>
      </c>
      <c r="N273" s="4"/>
      <c r="O273" s="4" t="str">
        <f t="shared" si="48"/>
        <v>0</v>
      </c>
      <c r="P273" s="4"/>
      <c r="U273" s="30">
        <v>41701</v>
      </c>
      <c r="V273" s="5"/>
      <c r="W273" s="4"/>
      <c r="Y273" s="30" t="s">
        <v>487</v>
      </c>
      <c r="Z273" s="30" t="s">
        <v>497</v>
      </c>
      <c r="AA273" s="23"/>
      <c r="AB273" s="23"/>
      <c r="AC273" s="9" t="s">
        <v>670</v>
      </c>
      <c r="AD273" s="9" t="s">
        <v>839</v>
      </c>
      <c r="AE273" s="4"/>
      <c r="AH273" s="9">
        <v>1</v>
      </c>
      <c r="AI273" s="38">
        <v>0</v>
      </c>
      <c r="AJ273" s="11"/>
      <c r="AM273" s="30" t="s">
        <v>12</v>
      </c>
      <c r="AN273" s="38">
        <f t="shared" si="49"/>
        <v>0</v>
      </c>
      <c r="AO273" s="8"/>
      <c r="AP273" s="13">
        <f t="shared" si="50"/>
        <v>0</v>
      </c>
      <c r="AQ273" s="38">
        <f t="shared" si="51"/>
        <v>0</v>
      </c>
      <c r="AR273" s="38">
        <v>0</v>
      </c>
      <c r="AS273" s="13">
        <f t="shared" si="52"/>
        <v>0</v>
      </c>
      <c r="AT273" s="38">
        <f t="shared" si="53"/>
        <v>0</v>
      </c>
      <c r="AU273" s="38">
        <v>0</v>
      </c>
      <c r="AV273" s="13">
        <f t="shared" si="54"/>
        <v>0</v>
      </c>
      <c r="AW273" s="38">
        <f t="shared" si="55"/>
        <v>0</v>
      </c>
      <c r="AX273" s="38">
        <v>0</v>
      </c>
      <c r="AY273" s="13"/>
      <c r="AZ273" s="10"/>
      <c r="BA273" s="8"/>
      <c r="BB273" s="11"/>
      <c r="BN273" s="38">
        <v>0</v>
      </c>
      <c r="BO273" s="54" t="s">
        <v>1356</v>
      </c>
      <c r="BP273" s="54">
        <f>Sales!AR273</f>
        <v>0</v>
      </c>
    </row>
    <row r="274" spans="1:68">
      <c r="A274" s="4" t="s">
        <v>140</v>
      </c>
      <c r="B274" s="50">
        <v>29689</v>
      </c>
      <c r="C274" s="9" t="s">
        <v>954</v>
      </c>
      <c r="D274" s="9" t="s">
        <v>975</v>
      </c>
      <c r="E274" s="9" t="s">
        <v>1017</v>
      </c>
      <c r="F274" s="9" t="s">
        <v>1125</v>
      </c>
      <c r="G274" s="4"/>
      <c r="H274" s="9" t="s">
        <v>1251</v>
      </c>
      <c r="I274" s="4"/>
      <c r="K274" s="4" t="str">
        <f t="shared" si="45"/>
        <v>CO</v>
      </c>
      <c r="L274" s="4" t="str">
        <f t="shared" si="46"/>
        <v>ARAPAHOE</v>
      </c>
      <c r="M274" s="4" t="str">
        <f t="shared" si="47"/>
        <v>Aurora</v>
      </c>
      <c r="N274" s="4"/>
      <c r="O274" s="4" t="str">
        <f t="shared" si="48"/>
        <v>80014</v>
      </c>
      <c r="P274" s="4"/>
      <c r="U274" s="30">
        <v>41712</v>
      </c>
      <c r="V274" s="5"/>
      <c r="W274" s="4"/>
      <c r="Y274" s="30" t="s">
        <v>487</v>
      </c>
      <c r="Z274" s="30" t="s">
        <v>639</v>
      </c>
      <c r="AA274" s="23"/>
      <c r="AB274" s="23"/>
      <c r="AC274" s="9" t="s">
        <v>810</v>
      </c>
      <c r="AD274" s="9" t="s">
        <v>869</v>
      </c>
      <c r="AE274" s="4"/>
      <c r="AH274" s="9">
        <v>1</v>
      </c>
      <c r="AI274" s="38">
        <v>7.71</v>
      </c>
      <c r="AJ274" s="11"/>
      <c r="AM274" s="30" t="s">
        <v>12</v>
      </c>
      <c r="AN274" s="38">
        <f t="shared" si="49"/>
        <v>7.71</v>
      </c>
      <c r="AO274" s="8"/>
      <c r="AP274" s="13">
        <f t="shared" si="50"/>
        <v>2.8534370946822308E-2</v>
      </c>
      <c r="AQ274" s="38">
        <f t="shared" si="51"/>
        <v>7.71</v>
      </c>
      <c r="AR274" s="38">
        <v>0.22</v>
      </c>
      <c r="AS274" s="13">
        <f t="shared" si="52"/>
        <v>0</v>
      </c>
      <c r="AT274" s="38">
        <f t="shared" si="53"/>
        <v>7.71</v>
      </c>
      <c r="AU274" s="38">
        <v>0</v>
      </c>
      <c r="AV274" s="13">
        <f t="shared" si="54"/>
        <v>4.7989623865110249E-2</v>
      </c>
      <c r="AW274" s="38">
        <f t="shared" si="55"/>
        <v>7.71</v>
      </c>
      <c r="AX274" s="38">
        <v>0.37</v>
      </c>
      <c r="AY274" s="13"/>
      <c r="AZ274" s="10"/>
      <c r="BA274" s="8"/>
      <c r="BB274" s="11"/>
      <c r="BN274" s="38">
        <v>0.59</v>
      </c>
      <c r="BO274" s="54" t="s">
        <v>1357</v>
      </c>
      <c r="BP274" s="54">
        <f>Sales!AR274</f>
        <v>7.99</v>
      </c>
    </row>
    <row r="275" spans="1:68">
      <c r="A275" s="4" t="s">
        <v>140</v>
      </c>
      <c r="B275" s="50">
        <v>29716</v>
      </c>
      <c r="C275" s="9" t="s">
        <v>954</v>
      </c>
      <c r="D275" s="9" t="s">
        <v>956</v>
      </c>
      <c r="E275" s="9" t="s">
        <v>994</v>
      </c>
      <c r="F275" s="9" t="s">
        <v>956</v>
      </c>
      <c r="G275" s="4"/>
      <c r="H275" s="9" t="s">
        <v>956</v>
      </c>
      <c r="I275" s="4"/>
      <c r="K275" s="4" t="str">
        <f t="shared" si="45"/>
        <v>0</v>
      </c>
      <c r="L275" s="4" t="str">
        <f t="shared" si="46"/>
        <v>DENTON</v>
      </c>
      <c r="M275" s="4" t="str">
        <f t="shared" si="47"/>
        <v>0</v>
      </c>
      <c r="N275" s="4"/>
      <c r="O275" s="4" t="str">
        <f t="shared" si="48"/>
        <v>0</v>
      </c>
      <c r="P275" s="4"/>
      <c r="U275" s="30">
        <v>41726</v>
      </c>
      <c r="V275" s="5"/>
      <c r="W275" s="4"/>
      <c r="Y275" s="30" t="s">
        <v>487</v>
      </c>
      <c r="Z275" s="30" t="s">
        <v>507</v>
      </c>
      <c r="AA275" s="23"/>
      <c r="AB275" s="23"/>
      <c r="AC275" s="9" t="s">
        <v>680</v>
      </c>
      <c r="AD275" s="9" t="s">
        <v>849</v>
      </c>
      <c r="AE275" s="4"/>
      <c r="AH275" s="9">
        <v>1</v>
      </c>
      <c r="AI275" s="38">
        <v>0</v>
      </c>
      <c r="AJ275" s="11"/>
      <c r="AM275" s="30" t="s">
        <v>12</v>
      </c>
      <c r="AN275" s="38">
        <f t="shared" si="49"/>
        <v>0</v>
      </c>
      <c r="AO275" s="8"/>
      <c r="AP275" s="13">
        <f t="shared" si="50"/>
        <v>0</v>
      </c>
      <c r="AQ275" s="38">
        <f t="shared" si="51"/>
        <v>0</v>
      </c>
      <c r="AR275" s="38">
        <v>0</v>
      </c>
      <c r="AS275" s="13">
        <f t="shared" si="52"/>
        <v>0</v>
      </c>
      <c r="AT275" s="38">
        <f t="shared" si="53"/>
        <v>0</v>
      </c>
      <c r="AU275" s="38">
        <v>0</v>
      </c>
      <c r="AV275" s="13">
        <f t="shared" si="54"/>
        <v>0</v>
      </c>
      <c r="AW275" s="38">
        <f t="shared" si="55"/>
        <v>0</v>
      </c>
      <c r="AX275" s="38">
        <v>0</v>
      </c>
      <c r="AY275" s="13"/>
      <c r="AZ275" s="10"/>
      <c r="BA275" s="8"/>
      <c r="BB275" s="11"/>
      <c r="BN275" s="38">
        <v>0</v>
      </c>
      <c r="BO275" s="54" t="s">
        <v>1356</v>
      </c>
      <c r="BP275" s="54">
        <f>Sales!AR275</f>
        <v>0</v>
      </c>
    </row>
    <row r="276" spans="1:68">
      <c r="A276" s="4" t="s">
        <v>140</v>
      </c>
      <c r="B276" s="50">
        <v>30184</v>
      </c>
      <c r="C276" s="9" t="s">
        <v>954</v>
      </c>
      <c r="D276" s="9" t="s">
        <v>958</v>
      </c>
      <c r="E276" s="9" t="s">
        <v>1090</v>
      </c>
      <c r="F276" s="9" t="s">
        <v>1212</v>
      </c>
      <c r="G276" s="4"/>
      <c r="H276" s="9" t="s">
        <v>1339</v>
      </c>
      <c r="I276" s="4"/>
      <c r="K276" s="4" t="str">
        <f t="shared" si="45"/>
        <v>SC</v>
      </c>
      <c r="L276" s="4" t="str">
        <f t="shared" si="46"/>
        <v>RICHLAND</v>
      </c>
      <c r="M276" s="4" t="str">
        <f t="shared" si="47"/>
        <v>irmo</v>
      </c>
      <c r="N276" s="4"/>
      <c r="O276" s="4" t="str">
        <f t="shared" si="48"/>
        <v>29063</v>
      </c>
      <c r="P276" s="4"/>
      <c r="U276" s="30">
        <v>41708</v>
      </c>
      <c r="V276" s="5"/>
      <c r="W276" s="4"/>
      <c r="Y276" s="30" t="s">
        <v>487</v>
      </c>
      <c r="Z276" s="30" t="s">
        <v>497</v>
      </c>
      <c r="AA276" s="23"/>
      <c r="AB276" s="23"/>
      <c r="AC276" s="9" t="s">
        <v>670</v>
      </c>
      <c r="AD276" s="9" t="s">
        <v>839</v>
      </c>
      <c r="AE276" s="4"/>
      <c r="AH276" s="9">
        <v>1</v>
      </c>
      <c r="AI276" s="38">
        <v>0</v>
      </c>
      <c r="AJ276" s="11"/>
      <c r="AM276" s="30" t="s">
        <v>12</v>
      </c>
      <c r="AN276" s="38">
        <f t="shared" si="49"/>
        <v>0</v>
      </c>
      <c r="AO276" s="8"/>
      <c r="AP276" s="13">
        <f t="shared" si="50"/>
        <v>0</v>
      </c>
      <c r="AQ276" s="38">
        <f t="shared" si="51"/>
        <v>0</v>
      </c>
      <c r="AR276" s="38">
        <v>0</v>
      </c>
      <c r="AS276" s="13">
        <f t="shared" si="52"/>
        <v>0</v>
      </c>
      <c r="AT276" s="38">
        <f t="shared" si="53"/>
        <v>0</v>
      </c>
      <c r="AU276" s="38">
        <v>0</v>
      </c>
      <c r="AV276" s="13">
        <f t="shared" si="54"/>
        <v>0</v>
      </c>
      <c r="AW276" s="38">
        <f t="shared" si="55"/>
        <v>0</v>
      </c>
      <c r="AX276" s="38">
        <v>0</v>
      </c>
      <c r="AY276" s="13"/>
      <c r="AZ276" s="10"/>
      <c r="BA276" s="8"/>
      <c r="BB276" s="11"/>
      <c r="BN276" s="38">
        <v>0</v>
      </c>
      <c r="BO276" s="54" t="s">
        <v>1356</v>
      </c>
      <c r="BP276" s="54">
        <f>Sales!AR276</f>
        <v>0</v>
      </c>
    </row>
    <row r="277" spans="1:68">
      <c r="A277" s="4" t="s">
        <v>140</v>
      </c>
      <c r="B277" s="50">
        <v>30205</v>
      </c>
      <c r="C277" s="9" t="s">
        <v>954</v>
      </c>
      <c r="D277" s="9" t="s">
        <v>955</v>
      </c>
      <c r="E277" s="9" t="s">
        <v>1091</v>
      </c>
      <c r="F277" s="9" t="s">
        <v>1213</v>
      </c>
      <c r="G277" s="4"/>
      <c r="H277" s="9" t="s">
        <v>1340</v>
      </c>
      <c r="I277" s="4"/>
      <c r="K277" s="4" t="str">
        <f t="shared" si="45"/>
        <v>CA</v>
      </c>
      <c r="L277" s="4" t="str">
        <f t="shared" si="46"/>
        <v>CONTRA COSTA</v>
      </c>
      <c r="M277" s="4" t="str">
        <f t="shared" si="47"/>
        <v>Richmond</v>
      </c>
      <c r="N277" s="4"/>
      <c r="O277" s="4" t="str">
        <f t="shared" si="48"/>
        <v>94806</v>
      </c>
      <c r="P277" s="4"/>
      <c r="U277" s="30">
        <v>41724</v>
      </c>
      <c r="V277" s="5"/>
      <c r="W277" s="4"/>
      <c r="Y277" s="30" t="s">
        <v>487</v>
      </c>
      <c r="Z277" s="30" t="s">
        <v>520</v>
      </c>
      <c r="AA277" s="23"/>
      <c r="AB277" s="23"/>
      <c r="AC277" s="9" t="s">
        <v>693</v>
      </c>
      <c r="AD277" s="9" t="s">
        <v>862</v>
      </c>
      <c r="AE277" s="4"/>
      <c r="AH277" s="9">
        <v>1</v>
      </c>
      <c r="AI277" s="38">
        <v>0</v>
      </c>
      <c r="AJ277" s="11"/>
      <c r="AM277" s="30" t="s">
        <v>12</v>
      </c>
      <c r="AN277" s="38">
        <f t="shared" si="49"/>
        <v>0</v>
      </c>
      <c r="AO277" s="8"/>
      <c r="AP277" s="13">
        <f t="shared" si="50"/>
        <v>0</v>
      </c>
      <c r="AQ277" s="38">
        <f t="shared" si="51"/>
        <v>0</v>
      </c>
      <c r="AR277" s="38">
        <v>0</v>
      </c>
      <c r="AS277" s="13">
        <f t="shared" si="52"/>
        <v>0</v>
      </c>
      <c r="AT277" s="38">
        <f t="shared" si="53"/>
        <v>0</v>
      </c>
      <c r="AU277" s="38">
        <v>0</v>
      </c>
      <c r="AV277" s="13">
        <f t="shared" si="54"/>
        <v>0</v>
      </c>
      <c r="AW277" s="38">
        <f t="shared" si="55"/>
        <v>0</v>
      </c>
      <c r="AX277" s="38">
        <v>0</v>
      </c>
      <c r="AY277" s="13"/>
      <c r="AZ277" s="10"/>
      <c r="BA277" s="8"/>
      <c r="BB277" s="11"/>
      <c r="BN277" s="38">
        <v>0</v>
      </c>
      <c r="BO277" s="54" t="s">
        <v>128</v>
      </c>
      <c r="BP277" s="54">
        <f>Sales!AR277</f>
        <v>0</v>
      </c>
    </row>
    <row r="278" spans="1:68">
      <c r="A278" s="4" t="s">
        <v>140</v>
      </c>
      <c r="B278" s="50">
        <v>30419</v>
      </c>
      <c r="C278" s="9" t="s">
        <v>954</v>
      </c>
      <c r="D278" s="9" t="s">
        <v>966</v>
      </c>
      <c r="E278" s="9" t="s">
        <v>1092</v>
      </c>
      <c r="F278" s="9" t="s">
        <v>1214</v>
      </c>
      <c r="G278" s="4"/>
      <c r="H278" s="9" t="s">
        <v>1341</v>
      </c>
      <c r="I278" s="4"/>
      <c r="K278" s="4" t="str">
        <f t="shared" si="45"/>
        <v>GA</v>
      </c>
      <c r="L278" s="4" t="str">
        <f t="shared" si="46"/>
        <v>NEWTON</v>
      </c>
      <c r="M278" s="4" t="str">
        <f t="shared" si="47"/>
        <v>Covington</v>
      </c>
      <c r="N278" s="4"/>
      <c r="O278" s="4" t="str">
        <f t="shared" si="48"/>
        <v>30016</v>
      </c>
      <c r="P278" s="4"/>
      <c r="U278" s="30">
        <v>41702</v>
      </c>
      <c r="V278" s="5"/>
      <c r="W278" s="4"/>
      <c r="Y278" s="30" t="s">
        <v>487</v>
      </c>
      <c r="Z278" s="30" t="s">
        <v>541</v>
      </c>
      <c r="AA278" s="23"/>
      <c r="AB278" s="23"/>
      <c r="AC278" s="9" t="s">
        <v>714</v>
      </c>
      <c r="AD278" s="9" t="s">
        <v>879</v>
      </c>
      <c r="AE278" s="4"/>
      <c r="AH278" s="9">
        <v>1</v>
      </c>
      <c r="AI278" s="38">
        <v>0</v>
      </c>
      <c r="AJ278" s="11"/>
      <c r="AM278" s="30" t="s">
        <v>12</v>
      </c>
      <c r="AN278" s="38">
        <f t="shared" si="49"/>
        <v>0</v>
      </c>
      <c r="AO278" s="8"/>
      <c r="AP278" s="13">
        <f t="shared" si="50"/>
        <v>0</v>
      </c>
      <c r="AQ278" s="38">
        <f t="shared" si="51"/>
        <v>0</v>
      </c>
      <c r="AR278" s="38">
        <v>0</v>
      </c>
      <c r="AS278" s="13">
        <f t="shared" si="52"/>
        <v>0</v>
      </c>
      <c r="AT278" s="38">
        <f t="shared" si="53"/>
        <v>0</v>
      </c>
      <c r="AU278" s="38">
        <v>0</v>
      </c>
      <c r="AV278" s="13">
        <f t="shared" si="54"/>
        <v>0</v>
      </c>
      <c r="AW278" s="38">
        <f t="shared" si="55"/>
        <v>0</v>
      </c>
      <c r="AX278" s="38">
        <v>0</v>
      </c>
      <c r="AY278" s="13"/>
      <c r="AZ278" s="10"/>
      <c r="BA278" s="8"/>
      <c r="BB278" s="11"/>
      <c r="BN278" s="38">
        <v>0</v>
      </c>
      <c r="BO278" s="54" t="s">
        <v>1356</v>
      </c>
      <c r="BP278" s="54">
        <f>Sales!AR278</f>
        <v>0</v>
      </c>
    </row>
    <row r="279" spans="1:68">
      <c r="A279" s="4" t="s">
        <v>140</v>
      </c>
      <c r="B279" s="50">
        <v>30425</v>
      </c>
      <c r="C279" s="9" t="s">
        <v>954</v>
      </c>
      <c r="D279" s="9" t="s">
        <v>956</v>
      </c>
      <c r="E279" s="9" t="s">
        <v>994</v>
      </c>
      <c r="F279" s="9" t="s">
        <v>956</v>
      </c>
      <c r="G279" s="4"/>
      <c r="H279" s="9" t="s">
        <v>956</v>
      </c>
      <c r="I279" s="4"/>
      <c r="K279" s="4" t="str">
        <f t="shared" si="45"/>
        <v>0</v>
      </c>
      <c r="L279" s="4" t="str">
        <f t="shared" si="46"/>
        <v>DENTON</v>
      </c>
      <c r="M279" s="4" t="str">
        <f t="shared" si="47"/>
        <v>0</v>
      </c>
      <c r="N279" s="4"/>
      <c r="O279" s="4" t="str">
        <f t="shared" si="48"/>
        <v>0</v>
      </c>
      <c r="P279" s="4"/>
      <c r="U279" s="30">
        <v>41704</v>
      </c>
      <c r="V279" s="5"/>
      <c r="W279" s="4"/>
      <c r="Y279" s="30" t="s">
        <v>487</v>
      </c>
      <c r="Z279" s="30" t="s">
        <v>640</v>
      </c>
      <c r="AA279" s="23"/>
      <c r="AB279" s="23"/>
      <c r="AC279" s="9" t="s">
        <v>680</v>
      </c>
      <c r="AD279" s="9" t="s">
        <v>940</v>
      </c>
      <c r="AE279" s="4"/>
      <c r="AH279" s="9">
        <v>1</v>
      </c>
      <c r="AI279" s="38">
        <v>0</v>
      </c>
      <c r="AJ279" s="11"/>
      <c r="AM279" s="30" t="s">
        <v>12</v>
      </c>
      <c r="AN279" s="38">
        <f t="shared" si="49"/>
        <v>0</v>
      </c>
      <c r="AO279" s="8"/>
      <c r="AP279" s="13">
        <f t="shared" si="50"/>
        <v>0</v>
      </c>
      <c r="AQ279" s="38">
        <f t="shared" si="51"/>
        <v>0</v>
      </c>
      <c r="AR279" s="38">
        <v>0</v>
      </c>
      <c r="AS279" s="13">
        <f t="shared" si="52"/>
        <v>0</v>
      </c>
      <c r="AT279" s="38">
        <f t="shared" si="53"/>
        <v>0</v>
      </c>
      <c r="AU279" s="38">
        <v>0</v>
      </c>
      <c r="AV279" s="13">
        <f t="shared" si="54"/>
        <v>0</v>
      </c>
      <c r="AW279" s="38">
        <f t="shared" si="55"/>
        <v>0</v>
      </c>
      <c r="AX279" s="38">
        <v>0</v>
      </c>
      <c r="AY279" s="13"/>
      <c r="AZ279" s="10"/>
      <c r="BA279" s="8"/>
      <c r="BB279" s="11"/>
      <c r="BN279" s="38">
        <v>0</v>
      </c>
      <c r="BO279" s="54" t="s">
        <v>1356</v>
      </c>
      <c r="BP279" s="54">
        <f>Sales!AR279</f>
        <v>0</v>
      </c>
    </row>
    <row r="280" spans="1:68">
      <c r="A280" s="4" t="s">
        <v>140</v>
      </c>
      <c r="B280" s="50">
        <v>30429</v>
      </c>
      <c r="C280" s="9" t="s">
        <v>954</v>
      </c>
      <c r="D280" s="9" t="s">
        <v>991</v>
      </c>
      <c r="E280" s="9" t="s">
        <v>1093</v>
      </c>
      <c r="F280" s="9" t="s">
        <v>1215</v>
      </c>
      <c r="G280" s="4"/>
      <c r="H280" s="9" t="s">
        <v>1342</v>
      </c>
      <c r="I280" s="4"/>
      <c r="K280" s="4" t="str">
        <f t="shared" si="45"/>
        <v>KY</v>
      </c>
      <c r="L280" s="4" t="str">
        <f t="shared" si="46"/>
        <v>BARREN</v>
      </c>
      <c r="M280" s="4" t="str">
        <f t="shared" si="47"/>
        <v>LAMB</v>
      </c>
      <c r="N280" s="4"/>
      <c r="O280" s="4" t="str">
        <f t="shared" si="48"/>
        <v>42141</v>
      </c>
      <c r="P280" s="4"/>
      <c r="U280" s="30">
        <v>41705</v>
      </c>
      <c r="V280" s="5"/>
      <c r="W280" s="4"/>
      <c r="Y280" s="30" t="s">
        <v>487</v>
      </c>
      <c r="Z280" s="30" t="s">
        <v>641</v>
      </c>
      <c r="AA280" s="23"/>
      <c r="AB280" s="23"/>
      <c r="AC280" s="9" t="s">
        <v>811</v>
      </c>
      <c r="AD280" s="9" t="s">
        <v>941</v>
      </c>
      <c r="AE280" s="4"/>
      <c r="AH280" s="9">
        <v>1</v>
      </c>
      <c r="AI280" s="38">
        <v>7.99</v>
      </c>
      <c r="AJ280" s="11"/>
      <c r="AM280" s="30" t="s">
        <v>12</v>
      </c>
      <c r="AN280" s="38">
        <f t="shared" si="49"/>
        <v>7.99</v>
      </c>
      <c r="AO280" s="8"/>
      <c r="AP280" s="13">
        <f t="shared" si="50"/>
        <v>5.8823529411764705E-2</v>
      </c>
      <c r="AQ280" s="38">
        <f t="shared" si="51"/>
        <v>7.99</v>
      </c>
      <c r="AR280" s="38">
        <v>0.47000000000000003</v>
      </c>
      <c r="AS280" s="13">
        <f t="shared" si="52"/>
        <v>0</v>
      </c>
      <c r="AT280" s="38">
        <f t="shared" si="53"/>
        <v>7.99</v>
      </c>
      <c r="AU280" s="38">
        <v>0</v>
      </c>
      <c r="AV280" s="13">
        <f t="shared" si="54"/>
        <v>0</v>
      </c>
      <c r="AW280" s="38">
        <f t="shared" si="55"/>
        <v>7.99</v>
      </c>
      <c r="AX280" s="38">
        <v>0</v>
      </c>
      <c r="AY280" s="13"/>
      <c r="AZ280" s="10"/>
      <c r="BA280" s="8"/>
      <c r="BB280" s="11"/>
      <c r="BN280" s="38">
        <v>0.47000000000000003</v>
      </c>
      <c r="BO280" s="54" t="s">
        <v>107</v>
      </c>
      <c r="BP280" s="54">
        <f>Sales!AR280</f>
        <v>7.99</v>
      </c>
    </row>
    <row r="281" spans="1:68">
      <c r="A281" s="4" t="s">
        <v>140</v>
      </c>
      <c r="B281" s="50">
        <v>30433</v>
      </c>
      <c r="C281" s="9" t="s">
        <v>954</v>
      </c>
      <c r="D281" s="9" t="s">
        <v>955</v>
      </c>
      <c r="E281" s="9" t="s">
        <v>1094</v>
      </c>
      <c r="F281" s="9" t="s">
        <v>1216</v>
      </c>
      <c r="G281" s="4"/>
      <c r="H281" s="9" t="s">
        <v>1343</v>
      </c>
      <c r="I281" s="4"/>
      <c r="K281" s="4" t="str">
        <f t="shared" si="45"/>
        <v>CA</v>
      </c>
      <c r="L281" s="4" t="str">
        <f t="shared" si="46"/>
        <v>MARIN</v>
      </c>
      <c r="M281" s="4" t="str">
        <f t="shared" si="47"/>
        <v>Greenbrae</v>
      </c>
      <c r="N281" s="4"/>
      <c r="O281" s="4" t="str">
        <f t="shared" si="48"/>
        <v>94904</v>
      </c>
      <c r="P281" s="4"/>
      <c r="U281" s="30">
        <v>41708</v>
      </c>
      <c r="V281" s="5"/>
      <c r="W281" s="4"/>
      <c r="Y281" s="30" t="s">
        <v>487</v>
      </c>
      <c r="Z281" s="30" t="s">
        <v>642</v>
      </c>
      <c r="AA281" s="23"/>
      <c r="AB281" s="23"/>
      <c r="AC281" s="9" t="s">
        <v>812</v>
      </c>
      <c r="AD281" s="9" t="s">
        <v>854</v>
      </c>
      <c r="AE281" s="4"/>
      <c r="AH281" s="9">
        <v>1</v>
      </c>
      <c r="AI281" s="38">
        <v>19.18</v>
      </c>
      <c r="AJ281" s="11"/>
      <c r="AM281" s="30" t="s">
        <v>12</v>
      </c>
      <c r="AN281" s="38">
        <f t="shared" si="49"/>
        <v>19.18</v>
      </c>
      <c r="AO281" s="8"/>
      <c r="AP281" s="13">
        <f t="shared" si="50"/>
        <v>0</v>
      </c>
      <c r="AQ281" s="38">
        <f t="shared" si="51"/>
        <v>19.18</v>
      </c>
      <c r="AR281" s="38">
        <v>0</v>
      </c>
      <c r="AS281" s="13">
        <f t="shared" si="52"/>
        <v>0</v>
      </c>
      <c r="AT281" s="38">
        <f t="shared" si="53"/>
        <v>19.18</v>
      </c>
      <c r="AU281" s="38">
        <v>0</v>
      </c>
      <c r="AV281" s="13">
        <f t="shared" si="54"/>
        <v>0</v>
      </c>
      <c r="AW281" s="38">
        <f t="shared" si="55"/>
        <v>19.18</v>
      </c>
      <c r="AX281" s="38">
        <v>0</v>
      </c>
      <c r="AY281" s="13"/>
      <c r="AZ281" s="10"/>
      <c r="BA281" s="8"/>
      <c r="BB281" s="11"/>
      <c r="BN281" s="38">
        <v>0</v>
      </c>
      <c r="BO281" s="54" t="s">
        <v>1357</v>
      </c>
      <c r="BP281" s="54">
        <f>Sales!AR281</f>
        <v>19.18</v>
      </c>
    </row>
    <row r="282" spans="1:68">
      <c r="A282" s="4" t="s">
        <v>140</v>
      </c>
      <c r="B282" s="50">
        <v>30445</v>
      </c>
      <c r="C282" s="9" t="s">
        <v>954</v>
      </c>
      <c r="D282" s="9" t="s">
        <v>956</v>
      </c>
      <c r="E282" s="9" t="s">
        <v>994</v>
      </c>
      <c r="F282" s="9" t="s">
        <v>956</v>
      </c>
      <c r="G282" s="4"/>
      <c r="H282" s="9" t="s">
        <v>956</v>
      </c>
      <c r="I282" s="4"/>
      <c r="K282" s="4" t="str">
        <f t="shared" si="45"/>
        <v>0</v>
      </c>
      <c r="L282" s="4" t="str">
        <f t="shared" si="46"/>
        <v>DENTON</v>
      </c>
      <c r="M282" s="4" t="str">
        <f t="shared" si="47"/>
        <v>0</v>
      </c>
      <c r="N282" s="4"/>
      <c r="O282" s="4" t="str">
        <f t="shared" si="48"/>
        <v>0</v>
      </c>
      <c r="P282" s="4"/>
      <c r="U282" s="30">
        <v>41712</v>
      </c>
      <c r="V282" s="5"/>
      <c r="W282" s="4"/>
      <c r="Y282" s="30" t="s">
        <v>487</v>
      </c>
      <c r="Z282" s="30" t="s">
        <v>541</v>
      </c>
      <c r="AA282" s="23"/>
      <c r="AB282" s="23"/>
      <c r="AC282" s="9" t="s">
        <v>714</v>
      </c>
      <c r="AD282" s="9" t="s">
        <v>879</v>
      </c>
      <c r="AE282" s="4"/>
      <c r="AH282" s="9">
        <v>1</v>
      </c>
      <c r="AI282" s="38">
        <v>0</v>
      </c>
      <c r="AJ282" s="11"/>
      <c r="AM282" s="30" t="s">
        <v>12</v>
      </c>
      <c r="AN282" s="38">
        <f t="shared" si="49"/>
        <v>0</v>
      </c>
      <c r="AO282" s="8"/>
      <c r="AP282" s="13">
        <f t="shared" si="50"/>
        <v>0</v>
      </c>
      <c r="AQ282" s="38">
        <f t="shared" si="51"/>
        <v>0</v>
      </c>
      <c r="AR282" s="38">
        <v>0</v>
      </c>
      <c r="AS282" s="13">
        <f t="shared" si="52"/>
        <v>0</v>
      </c>
      <c r="AT282" s="38">
        <f t="shared" si="53"/>
        <v>0</v>
      </c>
      <c r="AU282" s="38">
        <v>0</v>
      </c>
      <c r="AV282" s="13">
        <f t="shared" si="54"/>
        <v>0</v>
      </c>
      <c r="AW282" s="38">
        <f t="shared" si="55"/>
        <v>0</v>
      </c>
      <c r="AX282" s="38">
        <v>0</v>
      </c>
      <c r="AY282" s="13"/>
      <c r="AZ282" s="10"/>
      <c r="BA282" s="8"/>
      <c r="BB282" s="11"/>
      <c r="BN282" s="38">
        <v>0</v>
      </c>
      <c r="BO282" s="54" t="s">
        <v>1356</v>
      </c>
      <c r="BP282" s="54">
        <f>Sales!AR282</f>
        <v>0</v>
      </c>
    </row>
    <row r="283" spans="1:68">
      <c r="A283" s="4" t="s">
        <v>140</v>
      </c>
      <c r="B283" s="50">
        <v>30744</v>
      </c>
      <c r="C283" s="9" t="s">
        <v>954</v>
      </c>
      <c r="D283" s="9" t="s">
        <v>967</v>
      </c>
      <c r="E283" s="9" t="s">
        <v>1007</v>
      </c>
      <c r="F283" s="9" t="s">
        <v>1146</v>
      </c>
      <c r="G283" s="4"/>
      <c r="H283" s="9" t="s">
        <v>1273</v>
      </c>
      <c r="I283" s="4"/>
      <c r="K283" s="4" t="str">
        <f t="shared" si="45"/>
        <v>LA</v>
      </c>
      <c r="L283" s="4" t="str">
        <f t="shared" si="46"/>
        <v>LIVINGSTON</v>
      </c>
      <c r="M283" s="4" t="str">
        <f t="shared" si="47"/>
        <v>Springfield</v>
      </c>
      <c r="N283" s="4"/>
      <c r="O283" s="4" t="str">
        <f t="shared" si="48"/>
        <v>70462</v>
      </c>
      <c r="P283" s="4"/>
      <c r="U283" s="30">
        <v>41716</v>
      </c>
      <c r="V283" s="5"/>
      <c r="W283" s="4"/>
      <c r="Y283" s="30" t="s">
        <v>487</v>
      </c>
      <c r="Z283" s="30" t="s">
        <v>516</v>
      </c>
      <c r="AA283" s="23"/>
      <c r="AB283" s="23"/>
      <c r="AC283" s="9" t="s">
        <v>689</v>
      </c>
      <c r="AD283" s="9" t="s">
        <v>858</v>
      </c>
      <c r="AE283" s="4"/>
      <c r="AH283" s="9">
        <v>1</v>
      </c>
      <c r="AI283" s="38">
        <v>9.64</v>
      </c>
      <c r="AJ283" s="11"/>
      <c r="AM283" s="30" t="s">
        <v>12</v>
      </c>
      <c r="AN283" s="38">
        <f t="shared" si="49"/>
        <v>9.64</v>
      </c>
      <c r="AO283" s="8"/>
      <c r="AP283" s="13">
        <f t="shared" si="50"/>
        <v>0</v>
      </c>
      <c r="AQ283" s="38">
        <f t="shared" si="51"/>
        <v>9.64</v>
      </c>
      <c r="AR283" s="38">
        <v>0</v>
      </c>
      <c r="AS283" s="13">
        <f t="shared" si="52"/>
        <v>0</v>
      </c>
      <c r="AT283" s="38">
        <f t="shared" si="53"/>
        <v>9.64</v>
      </c>
      <c r="AU283" s="38">
        <v>0</v>
      </c>
      <c r="AV283" s="13">
        <f t="shared" si="54"/>
        <v>0</v>
      </c>
      <c r="AW283" s="38">
        <f t="shared" si="55"/>
        <v>9.64</v>
      </c>
      <c r="AX283" s="38">
        <v>0</v>
      </c>
      <c r="AY283" s="13"/>
      <c r="AZ283" s="10"/>
      <c r="BA283" s="8"/>
      <c r="BB283" s="11"/>
      <c r="BN283" s="38">
        <v>0</v>
      </c>
      <c r="BO283" s="54" t="s">
        <v>1357</v>
      </c>
      <c r="BP283" s="54">
        <f>Sales!AR283</f>
        <v>9.99</v>
      </c>
    </row>
    <row r="284" spans="1:68">
      <c r="A284" s="4" t="s">
        <v>140</v>
      </c>
      <c r="B284" s="50">
        <v>30765</v>
      </c>
      <c r="C284" s="9" t="s">
        <v>954</v>
      </c>
      <c r="D284" s="9" t="s">
        <v>956</v>
      </c>
      <c r="E284" s="9" t="s">
        <v>994</v>
      </c>
      <c r="F284" s="9" t="s">
        <v>956</v>
      </c>
      <c r="G284" s="4"/>
      <c r="H284" s="9" t="s">
        <v>956</v>
      </c>
      <c r="I284" s="4"/>
      <c r="K284" s="4" t="str">
        <f t="shared" si="45"/>
        <v>0</v>
      </c>
      <c r="L284" s="4" t="str">
        <f t="shared" si="46"/>
        <v>DENTON</v>
      </c>
      <c r="M284" s="4" t="str">
        <f t="shared" si="47"/>
        <v>0</v>
      </c>
      <c r="N284" s="4"/>
      <c r="O284" s="4" t="str">
        <f t="shared" si="48"/>
        <v>0</v>
      </c>
      <c r="P284" s="4"/>
      <c r="U284" s="30">
        <v>41725</v>
      </c>
      <c r="V284" s="5"/>
      <c r="W284" s="4"/>
      <c r="Y284" s="30" t="s">
        <v>487</v>
      </c>
      <c r="Z284" s="30" t="s">
        <v>560</v>
      </c>
      <c r="AA284" s="23"/>
      <c r="AB284" s="23"/>
      <c r="AC284" s="9" t="s">
        <v>733</v>
      </c>
      <c r="AD284" s="9" t="s">
        <v>894</v>
      </c>
      <c r="AE284" s="4"/>
      <c r="AH284" s="9">
        <v>1</v>
      </c>
      <c r="AI284" s="38">
        <v>0</v>
      </c>
      <c r="AJ284" s="11"/>
      <c r="AM284" s="30" t="s">
        <v>12</v>
      </c>
      <c r="AN284" s="38">
        <f t="shared" si="49"/>
        <v>0</v>
      </c>
      <c r="AO284" s="8"/>
      <c r="AP284" s="13">
        <f t="shared" si="50"/>
        <v>0</v>
      </c>
      <c r="AQ284" s="38">
        <f t="shared" si="51"/>
        <v>0</v>
      </c>
      <c r="AR284" s="38">
        <v>0</v>
      </c>
      <c r="AS284" s="13">
        <f t="shared" si="52"/>
        <v>0</v>
      </c>
      <c r="AT284" s="38">
        <f t="shared" si="53"/>
        <v>0</v>
      </c>
      <c r="AU284" s="38">
        <v>0</v>
      </c>
      <c r="AV284" s="13">
        <f t="shared" si="54"/>
        <v>0</v>
      </c>
      <c r="AW284" s="38">
        <f t="shared" si="55"/>
        <v>0</v>
      </c>
      <c r="AX284" s="38">
        <v>0</v>
      </c>
      <c r="AY284" s="13"/>
      <c r="AZ284" s="10"/>
      <c r="BA284" s="8"/>
      <c r="BB284" s="11"/>
      <c r="BN284" s="38">
        <v>0</v>
      </c>
      <c r="BO284" s="54" t="s">
        <v>956</v>
      </c>
      <c r="BP284" s="54">
        <f>Sales!AR284</f>
        <v>0</v>
      </c>
    </row>
    <row r="285" spans="1:68">
      <c r="A285" s="4" t="s">
        <v>140</v>
      </c>
      <c r="B285" s="50">
        <v>30776</v>
      </c>
      <c r="C285" s="9" t="s">
        <v>954</v>
      </c>
      <c r="D285" s="9" t="s">
        <v>956</v>
      </c>
      <c r="E285" s="9" t="s">
        <v>994</v>
      </c>
      <c r="F285" s="9" t="s">
        <v>956</v>
      </c>
      <c r="G285" s="4"/>
      <c r="H285" s="9" t="s">
        <v>956</v>
      </c>
      <c r="I285" s="4"/>
      <c r="K285" s="4" t="str">
        <f t="shared" si="45"/>
        <v>0</v>
      </c>
      <c r="L285" s="4" t="str">
        <f t="shared" si="46"/>
        <v>DENTON</v>
      </c>
      <c r="M285" s="4" t="str">
        <f t="shared" si="47"/>
        <v>0</v>
      </c>
      <c r="N285" s="4"/>
      <c r="O285" s="4" t="str">
        <f t="shared" si="48"/>
        <v>0</v>
      </c>
      <c r="P285" s="4"/>
      <c r="U285" s="30">
        <v>41729</v>
      </c>
      <c r="V285" s="5"/>
      <c r="W285" s="4"/>
      <c r="Y285" s="30" t="s">
        <v>487</v>
      </c>
      <c r="Z285" s="30" t="s">
        <v>499</v>
      </c>
      <c r="AA285" s="23"/>
      <c r="AB285" s="23"/>
      <c r="AC285" s="9" t="s">
        <v>672</v>
      </c>
      <c r="AD285" s="9" t="s">
        <v>841</v>
      </c>
      <c r="AE285" s="4"/>
      <c r="AH285" s="9">
        <v>1</v>
      </c>
      <c r="AI285" s="38">
        <v>0</v>
      </c>
      <c r="AJ285" s="11"/>
      <c r="AM285" s="30" t="s">
        <v>12</v>
      </c>
      <c r="AN285" s="38">
        <f t="shared" si="49"/>
        <v>0</v>
      </c>
      <c r="AO285" s="8"/>
      <c r="AP285" s="13">
        <f t="shared" si="50"/>
        <v>0</v>
      </c>
      <c r="AQ285" s="38">
        <f t="shared" si="51"/>
        <v>0</v>
      </c>
      <c r="AR285" s="38">
        <v>0</v>
      </c>
      <c r="AS285" s="13">
        <f t="shared" si="52"/>
        <v>0</v>
      </c>
      <c r="AT285" s="38">
        <f t="shared" si="53"/>
        <v>0</v>
      </c>
      <c r="AU285" s="38">
        <v>0</v>
      </c>
      <c r="AV285" s="13">
        <f t="shared" si="54"/>
        <v>0</v>
      </c>
      <c r="AW285" s="38">
        <f t="shared" si="55"/>
        <v>0</v>
      </c>
      <c r="AX285" s="38">
        <v>0</v>
      </c>
      <c r="AY285" s="13"/>
      <c r="AZ285" s="10"/>
      <c r="BA285" s="8"/>
      <c r="BB285" s="11"/>
      <c r="BN285" s="38">
        <v>0</v>
      </c>
      <c r="BO285" s="54" t="s">
        <v>1356</v>
      </c>
      <c r="BP285" s="54">
        <f>Sales!AR285</f>
        <v>0</v>
      </c>
    </row>
    <row r="286" spans="1:68">
      <c r="A286" s="4" t="s">
        <v>140</v>
      </c>
      <c r="B286" s="50">
        <v>30980</v>
      </c>
      <c r="C286" s="9" t="s">
        <v>954</v>
      </c>
      <c r="D286" s="9" t="s">
        <v>992</v>
      </c>
      <c r="E286" s="9" t="s">
        <v>956</v>
      </c>
      <c r="F286" s="9" t="s">
        <v>1217</v>
      </c>
      <c r="G286" s="4"/>
      <c r="H286" s="9" t="s">
        <v>1344</v>
      </c>
      <c r="I286" s="4"/>
      <c r="K286" s="4" t="str">
        <f t="shared" si="45"/>
        <v>NV</v>
      </c>
      <c r="L286" s="4" t="str">
        <f t="shared" si="46"/>
        <v>0</v>
      </c>
      <c r="M286" s="4" t="str">
        <f t="shared" si="47"/>
        <v>reno</v>
      </c>
      <c r="N286" s="4"/>
      <c r="O286" s="4" t="str">
        <f t="shared" si="48"/>
        <v>89519</v>
      </c>
      <c r="P286" s="4"/>
      <c r="U286" s="30">
        <v>41715</v>
      </c>
      <c r="V286" s="5"/>
      <c r="W286" s="4"/>
      <c r="Y286" s="30" t="s">
        <v>487</v>
      </c>
      <c r="Z286" s="30" t="s">
        <v>643</v>
      </c>
      <c r="AA286" s="23"/>
      <c r="AB286" s="23"/>
      <c r="AC286" s="9" t="s">
        <v>813</v>
      </c>
      <c r="AD286" s="9" t="s">
        <v>939</v>
      </c>
      <c r="AE286" s="4"/>
      <c r="AH286" s="9">
        <v>1</v>
      </c>
      <c r="AI286" s="38">
        <v>6.4</v>
      </c>
      <c r="AJ286" s="11"/>
      <c r="AM286" s="30" t="s">
        <v>12</v>
      </c>
      <c r="AN286" s="38">
        <f t="shared" si="49"/>
        <v>6.4</v>
      </c>
      <c r="AO286" s="8"/>
      <c r="AP286" s="13">
        <f t="shared" si="50"/>
        <v>0</v>
      </c>
      <c r="AQ286" s="38">
        <f t="shared" si="51"/>
        <v>6.4</v>
      </c>
      <c r="AR286" s="38">
        <v>0</v>
      </c>
      <c r="AS286" s="13">
        <f t="shared" si="52"/>
        <v>0</v>
      </c>
      <c r="AT286" s="38">
        <f t="shared" si="53"/>
        <v>6.4</v>
      </c>
      <c r="AU286" s="38">
        <v>0</v>
      </c>
      <c r="AV286" s="13">
        <f t="shared" si="54"/>
        <v>0</v>
      </c>
      <c r="AW286" s="38">
        <f t="shared" si="55"/>
        <v>6.4</v>
      </c>
      <c r="AX286" s="38">
        <v>0</v>
      </c>
      <c r="AY286" s="13"/>
      <c r="AZ286" s="10"/>
      <c r="BA286" s="8"/>
      <c r="BB286" s="11"/>
      <c r="BN286" s="38">
        <v>0</v>
      </c>
      <c r="BO286" s="54" t="s">
        <v>129</v>
      </c>
      <c r="BP286" s="54">
        <f>Sales!AR286</f>
        <v>7.99</v>
      </c>
    </row>
    <row r="287" spans="1:68">
      <c r="A287" s="4" t="s">
        <v>140</v>
      </c>
      <c r="B287" s="50">
        <v>30988</v>
      </c>
      <c r="C287" s="9" t="s">
        <v>954</v>
      </c>
      <c r="D287" s="9" t="s">
        <v>956</v>
      </c>
      <c r="E287" s="9" t="s">
        <v>996</v>
      </c>
      <c r="F287" s="9" t="s">
        <v>956</v>
      </c>
      <c r="G287" s="4"/>
      <c r="H287" s="9" t="s">
        <v>956</v>
      </c>
      <c r="I287" s="4"/>
      <c r="K287" s="4" t="str">
        <f t="shared" si="45"/>
        <v>0</v>
      </c>
      <c r="L287" s="4" t="str">
        <f t="shared" si="46"/>
        <v>MECKLENBURG</v>
      </c>
      <c r="M287" s="4" t="str">
        <f t="shared" si="47"/>
        <v>0</v>
      </c>
      <c r="N287" s="4"/>
      <c r="O287" s="4" t="str">
        <f t="shared" si="48"/>
        <v>0</v>
      </c>
      <c r="P287" s="4"/>
      <c r="U287" s="30">
        <v>41716</v>
      </c>
      <c r="V287" s="5"/>
      <c r="W287" s="4"/>
      <c r="Y287" s="30" t="s">
        <v>487</v>
      </c>
      <c r="Z287" s="30" t="s">
        <v>644</v>
      </c>
      <c r="AA287" s="23"/>
      <c r="AB287" s="23"/>
      <c r="AC287" s="9" t="s">
        <v>814</v>
      </c>
      <c r="AD287" s="9" t="s">
        <v>942</v>
      </c>
      <c r="AE287" s="4"/>
      <c r="AH287" s="9">
        <v>1</v>
      </c>
      <c r="AI287" s="38">
        <v>0</v>
      </c>
      <c r="AJ287" s="11"/>
      <c r="AM287" s="30" t="s">
        <v>12</v>
      </c>
      <c r="AN287" s="38">
        <f t="shared" si="49"/>
        <v>0</v>
      </c>
      <c r="AO287" s="8"/>
      <c r="AP287" s="13">
        <f t="shared" si="50"/>
        <v>0</v>
      </c>
      <c r="AQ287" s="38">
        <f t="shared" si="51"/>
        <v>0</v>
      </c>
      <c r="AR287" s="38">
        <v>0</v>
      </c>
      <c r="AS287" s="13">
        <f t="shared" si="52"/>
        <v>0</v>
      </c>
      <c r="AT287" s="38">
        <f t="shared" si="53"/>
        <v>0</v>
      </c>
      <c r="AU287" s="38">
        <v>0</v>
      </c>
      <c r="AV287" s="13">
        <f t="shared" si="54"/>
        <v>0</v>
      </c>
      <c r="AW287" s="38">
        <f t="shared" si="55"/>
        <v>0</v>
      </c>
      <c r="AX287" s="38">
        <v>0</v>
      </c>
      <c r="AY287" s="13"/>
      <c r="AZ287" s="10"/>
      <c r="BA287" s="8"/>
      <c r="BB287" s="11"/>
      <c r="BN287" s="38">
        <v>0</v>
      </c>
      <c r="BO287" s="54" t="s">
        <v>1356</v>
      </c>
      <c r="BP287" s="54">
        <f>Sales!AR287</f>
        <v>0</v>
      </c>
    </row>
    <row r="288" spans="1:68">
      <c r="A288" s="4" t="s">
        <v>140</v>
      </c>
      <c r="B288" s="50">
        <v>31055</v>
      </c>
      <c r="C288" s="9" t="s">
        <v>954</v>
      </c>
      <c r="D288" s="9" t="s">
        <v>956</v>
      </c>
      <c r="E288" s="9" t="s">
        <v>994</v>
      </c>
      <c r="F288" s="9" t="s">
        <v>956</v>
      </c>
      <c r="G288" s="4"/>
      <c r="H288" s="9" t="s">
        <v>956</v>
      </c>
      <c r="I288" s="4"/>
      <c r="K288" s="4" t="str">
        <f t="shared" si="45"/>
        <v>0</v>
      </c>
      <c r="L288" s="4" t="str">
        <f t="shared" si="46"/>
        <v>DENTON</v>
      </c>
      <c r="M288" s="4" t="str">
        <f t="shared" si="47"/>
        <v>0</v>
      </c>
      <c r="N288" s="4"/>
      <c r="O288" s="4" t="str">
        <f t="shared" si="48"/>
        <v>0</v>
      </c>
      <c r="P288" s="4"/>
      <c r="U288" s="30">
        <v>41722</v>
      </c>
      <c r="V288" s="5"/>
      <c r="W288" s="4"/>
      <c r="Y288" s="30" t="s">
        <v>487</v>
      </c>
      <c r="Z288" s="30" t="s">
        <v>497</v>
      </c>
      <c r="AA288" s="23"/>
      <c r="AB288" s="23"/>
      <c r="AC288" s="9" t="s">
        <v>670</v>
      </c>
      <c r="AD288" s="9" t="s">
        <v>839</v>
      </c>
      <c r="AE288" s="4"/>
      <c r="AH288" s="9">
        <v>1</v>
      </c>
      <c r="AI288" s="38">
        <v>0</v>
      </c>
      <c r="AJ288" s="11"/>
      <c r="AM288" s="30" t="s">
        <v>12</v>
      </c>
      <c r="AN288" s="38">
        <f t="shared" si="49"/>
        <v>0</v>
      </c>
      <c r="AO288" s="8"/>
      <c r="AP288" s="13">
        <f t="shared" si="50"/>
        <v>0</v>
      </c>
      <c r="AQ288" s="38">
        <f t="shared" si="51"/>
        <v>0</v>
      </c>
      <c r="AR288" s="38">
        <v>0</v>
      </c>
      <c r="AS288" s="13">
        <f t="shared" si="52"/>
        <v>0</v>
      </c>
      <c r="AT288" s="38">
        <f t="shared" si="53"/>
        <v>0</v>
      </c>
      <c r="AU288" s="38">
        <v>0</v>
      </c>
      <c r="AV288" s="13">
        <f t="shared" si="54"/>
        <v>0</v>
      </c>
      <c r="AW288" s="38">
        <f t="shared" si="55"/>
        <v>0</v>
      </c>
      <c r="AX288" s="38">
        <v>0</v>
      </c>
      <c r="AY288" s="13"/>
      <c r="AZ288" s="10"/>
      <c r="BA288" s="8"/>
      <c r="BB288" s="11"/>
      <c r="BN288" s="38">
        <v>0</v>
      </c>
      <c r="BO288" s="54" t="s">
        <v>1356</v>
      </c>
      <c r="BP288" s="54">
        <f>Sales!AR288</f>
        <v>0</v>
      </c>
    </row>
    <row r="289" spans="1:68">
      <c r="A289" s="4" t="s">
        <v>140</v>
      </c>
      <c r="B289" s="50">
        <v>31254</v>
      </c>
      <c r="C289" s="9" t="s">
        <v>954</v>
      </c>
      <c r="D289" s="9" t="s">
        <v>956</v>
      </c>
      <c r="E289" s="9" t="s">
        <v>994</v>
      </c>
      <c r="F289" s="9" t="s">
        <v>956</v>
      </c>
      <c r="G289" s="4"/>
      <c r="H289" s="9" t="s">
        <v>956</v>
      </c>
      <c r="I289" s="4"/>
      <c r="K289" s="4" t="str">
        <f t="shared" si="45"/>
        <v>0</v>
      </c>
      <c r="L289" s="4" t="str">
        <f t="shared" si="46"/>
        <v>DENTON</v>
      </c>
      <c r="M289" s="4" t="str">
        <f t="shared" si="47"/>
        <v>0</v>
      </c>
      <c r="N289" s="4"/>
      <c r="O289" s="4" t="str">
        <f t="shared" si="48"/>
        <v>0</v>
      </c>
      <c r="P289" s="4"/>
      <c r="U289" s="30">
        <v>41704</v>
      </c>
      <c r="V289" s="5"/>
      <c r="W289" s="4"/>
      <c r="Y289" s="30" t="s">
        <v>487</v>
      </c>
      <c r="Z289" s="30" t="s">
        <v>645</v>
      </c>
      <c r="AA289" s="23"/>
      <c r="AB289" s="23"/>
      <c r="AC289" s="9" t="s">
        <v>815</v>
      </c>
      <c r="AD289" s="9" t="s">
        <v>943</v>
      </c>
      <c r="AE289" s="4"/>
      <c r="AH289" s="9">
        <v>1</v>
      </c>
      <c r="AI289" s="38">
        <v>0</v>
      </c>
      <c r="AJ289" s="11"/>
      <c r="AM289" s="30" t="s">
        <v>12</v>
      </c>
      <c r="AN289" s="38">
        <f t="shared" si="49"/>
        <v>0</v>
      </c>
      <c r="AO289" s="8"/>
      <c r="AP289" s="13">
        <f t="shared" si="50"/>
        <v>0</v>
      </c>
      <c r="AQ289" s="38">
        <f t="shared" si="51"/>
        <v>0</v>
      </c>
      <c r="AR289" s="38">
        <v>0</v>
      </c>
      <c r="AS289" s="13">
        <f t="shared" si="52"/>
        <v>0</v>
      </c>
      <c r="AT289" s="38">
        <f t="shared" si="53"/>
        <v>0</v>
      </c>
      <c r="AU289" s="38">
        <v>0</v>
      </c>
      <c r="AV289" s="13">
        <f t="shared" si="54"/>
        <v>0</v>
      </c>
      <c r="AW289" s="38">
        <f t="shared" si="55"/>
        <v>0</v>
      </c>
      <c r="AX289" s="38">
        <v>0</v>
      </c>
      <c r="AY289" s="13"/>
      <c r="AZ289" s="10"/>
      <c r="BA289" s="8"/>
      <c r="BB289" s="11"/>
      <c r="BN289" s="38">
        <v>0</v>
      </c>
      <c r="BO289" s="54" t="s">
        <v>1356</v>
      </c>
      <c r="BP289" s="54">
        <f>Sales!AR289</f>
        <v>0</v>
      </c>
    </row>
    <row r="290" spans="1:68">
      <c r="A290" s="4" t="s">
        <v>140</v>
      </c>
      <c r="B290" s="50">
        <v>31300</v>
      </c>
      <c r="C290" s="9" t="s">
        <v>954</v>
      </c>
      <c r="D290" s="9" t="s">
        <v>986</v>
      </c>
      <c r="E290" s="9" t="s">
        <v>1095</v>
      </c>
      <c r="F290" s="9" t="s">
        <v>1218</v>
      </c>
      <c r="G290" s="4"/>
      <c r="H290" s="9" t="s">
        <v>1345</v>
      </c>
      <c r="I290" s="4"/>
      <c r="K290" s="4" t="str">
        <f t="shared" si="45"/>
        <v>MO</v>
      </c>
      <c r="L290" s="4" t="str">
        <f t="shared" si="46"/>
        <v>ANDREW</v>
      </c>
      <c r="M290" s="4" t="str">
        <f t="shared" si="47"/>
        <v>Savannah</v>
      </c>
      <c r="N290" s="4"/>
      <c r="O290" s="4" t="str">
        <f t="shared" si="48"/>
        <v>64485</v>
      </c>
      <c r="P290" s="4"/>
      <c r="U290" s="30">
        <v>41722</v>
      </c>
      <c r="V290" s="5"/>
      <c r="W290" s="4"/>
      <c r="Y290" s="30" t="s">
        <v>487</v>
      </c>
      <c r="Z290" s="30" t="s">
        <v>646</v>
      </c>
      <c r="AA290" s="23"/>
      <c r="AB290" s="23"/>
      <c r="AC290" s="9" t="s">
        <v>816</v>
      </c>
      <c r="AD290" s="9" t="s">
        <v>944</v>
      </c>
      <c r="AE290" s="4"/>
      <c r="AH290" s="9">
        <v>1</v>
      </c>
      <c r="AI290" s="38">
        <v>9.6</v>
      </c>
      <c r="AJ290" s="11"/>
      <c r="AM290" s="30" t="s">
        <v>12</v>
      </c>
      <c r="AN290" s="38">
        <f t="shared" si="49"/>
        <v>9.6</v>
      </c>
      <c r="AO290" s="8"/>
      <c r="AP290" s="13">
        <f t="shared" si="50"/>
        <v>0</v>
      </c>
      <c r="AQ290" s="38">
        <f t="shared" si="51"/>
        <v>9.6</v>
      </c>
      <c r="AR290" s="38">
        <v>0</v>
      </c>
      <c r="AS290" s="13">
        <f t="shared" si="52"/>
        <v>0</v>
      </c>
      <c r="AT290" s="38">
        <f t="shared" si="53"/>
        <v>9.6</v>
      </c>
      <c r="AU290" s="38">
        <v>0</v>
      </c>
      <c r="AV290" s="13">
        <f t="shared" si="54"/>
        <v>0</v>
      </c>
      <c r="AW290" s="38">
        <f t="shared" si="55"/>
        <v>9.6</v>
      </c>
      <c r="AX290" s="38">
        <v>0</v>
      </c>
      <c r="AY290" s="13"/>
      <c r="AZ290" s="10"/>
      <c r="BA290" s="8"/>
      <c r="BB290" s="11"/>
      <c r="BN290" s="38">
        <v>0</v>
      </c>
      <c r="BO290" s="54" t="s">
        <v>1357</v>
      </c>
      <c r="BP290" s="54">
        <f>Sales!AR290</f>
        <v>9.9500000000000011</v>
      </c>
    </row>
    <row r="291" spans="1:68">
      <c r="A291" s="4" t="s">
        <v>140</v>
      </c>
      <c r="B291" s="50">
        <v>31827</v>
      </c>
      <c r="C291" s="9" t="s">
        <v>954</v>
      </c>
      <c r="D291" s="9" t="s">
        <v>962</v>
      </c>
      <c r="E291" s="9" t="s">
        <v>956</v>
      </c>
      <c r="F291" s="9" t="s">
        <v>1219</v>
      </c>
      <c r="G291" s="4"/>
      <c r="H291" s="9" t="s">
        <v>1346</v>
      </c>
      <c r="I291" s="4"/>
      <c r="K291" s="4" t="str">
        <f t="shared" si="45"/>
        <v>FL</v>
      </c>
      <c r="L291" s="4" t="str">
        <f t="shared" si="46"/>
        <v>0</v>
      </c>
      <c r="M291" s="4" t="str">
        <f t="shared" si="47"/>
        <v>Palm Harbor</v>
      </c>
      <c r="N291" s="4"/>
      <c r="O291" s="4" t="str">
        <f t="shared" si="48"/>
        <v>34683</v>
      </c>
      <c r="P291" s="4"/>
      <c r="U291" s="30">
        <v>41723</v>
      </c>
      <c r="V291" s="5"/>
      <c r="W291" s="4"/>
      <c r="Y291" s="30" t="s">
        <v>487</v>
      </c>
      <c r="Z291" s="30" t="s">
        <v>647</v>
      </c>
      <c r="AA291" s="23"/>
      <c r="AB291" s="23"/>
      <c r="AC291" s="9" t="s">
        <v>817</v>
      </c>
      <c r="AD291" s="9" t="s">
        <v>945</v>
      </c>
      <c r="AE291" s="4"/>
      <c r="AH291" s="9">
        <v>1</v>
      </c>
      <c r="AI291" s="38">
        <v>8</v>
      </c>
      <c r="AJ291" s="11"/>
      <c r="AM291" s="30" t="s">
        <v>12</v>
      </c>
      <c r="AN291" s="38">
        <f t="shared" si="49"/>
        <v>8</v>
      </c>
      <c r="AO291" s="8"/>
      <c r="AP291" s="13">
        <f t="shared" si="50"/>
        <v>0</v>
      </c>
      <c r="AQ291" s="38">
        <f t="shared" si="51"/>
        <v>8</v>
      </c>
      <c r="AR291" s="38">
        <v>0</v>
      </c>
      <c r="AS291" s="13">
        <f t="shared" si="52"/>
        <v>0</v>
      </c>
      <c r="AT291" s="38">
        <f t="shared" si="53"/>
        <v>8</v>
      </c>
      <c r="AU291" s="38">
        <v>0</v>
      </c>
      <c r="AV291" s="13">
        <f t="shared" si="54"/>
        <v>0</v>
      </c>
      <c r="AW291" s="38">
        <f t="shared" si="55"/>
        <v>8</v>
      </c>
      <c r="AX291" s="38">
        <v>0</v>
      </c>
      <c r="AY291" s="13"/>
      <c r="AZ291" s="10"/>
      <c r="BA291" s="8"/>
      <c r="BB291" s="11"/>
      <c r="BN291" s="38">
        <v>0</v>
      </c>
      <c r="BO291" s="54" t="s">
        <v>129</v>
      </c>
      <c r="BP291" s="54">
        <f>Sales!AR291</f>
        <v>9.99</v>
      </c>
    </row>
    <row r="292" spans="1:68">
      <c r="A292" s="4" t="s">
        <v>140</v>
      </c>
      <c r="B292" s="50">
        <v>31837</v>
      </c>
      <c r="C292" s="9" t="s">
        <v>954</v>
      </c>
      <c r="D292" s="9" t="s">
        <v>977</v>
      </c>
      <c r="E292" s="9" t="s">
        <v>1096</v>
      </c>
      <c r="F292" s="9" t="s">
        <v>1220</v>
      </c>
      <c r="G292" s="4"/>
      <c r="H292" s="9" t="s">
        <v>1347</v>
      </c>
      <c r="I292" s="4"/>
      <c r="K292" s="4" t="str">
        <f t="shared" si="45"/>
        <v>PA</v>
      </c>
      <c r="L292" s="4" t="str">
        <f t="shared" si="46"/>
        <v>BUCKS</v>
      </c>
      <c r="M292" s="4" t="str">
        <f t="shared" si="47"/>
        <v>FAIRLESS HILLS</v>
      </c>
      <c r="N292" s="4"/>
      <c r="O292" s="4" t="str">
        <f t="shared" si="48"/>
        <v>19030</v>
      </c>
      <c r="P292" s="4"/>
      <c r="U292" s="30">
        <v>41708</v>
      </c>
      <c r="V292" s="5"/>
      <c r="W292" s="4"/>
      <c r="Y292" s="30" t="s">
        <v>487</v>
      </c>
      <c r="Z292" s="30" t="s">
        <v>648</v>
      </c>
      <c r="AA292" s="23"/>
      <c r="AB292" s="23"/>
      <c r="AC292" s="9" t="s">
        <v>818</v>
      </c>
      <c r="AD292" s="9" t="s">
        <v>946</v>
      </c>
      <c r="AE292" s="4"/>
      <c r="AH292" s="9">
        <v>1</v>
      </c>
      <c r="AI292" s="38">
        <v>10.89</v>
      </c>
      <c r="AJ292" s="11"/>
      <c r="AM292" s="30" t="s">
        <v>12</v>
      </c>
      <c r="AN292" s="38">
        <f t="shared" si="49"/>
        <v>10.89</v>
      </c>
      <c r="AO292" s="8"/>
      <c r="AP292" s="13">
        <f t="shared" si="50"/>
        <v>0</v>
      </c>
      <c r="AQ292" s="38">
        <f t="shared" si="51"/>
        <v>10.89</v>
      </c>
      <c r="AR292" s="38">
        <v>0</v>
      </c>
      <c r="AS292" s="13">
        <f t="shared" si="52"/>
        <v>0</v>
      </c>
      <c r="AT292" s="38">
        <f t="shared" si="53"/>
        <v>10.89</v>
      </c>
      <c r="AU292" s="38">
        <v>0</v>
      </c>
      <c r="AV292" s="13">
        <f t="shared" si="54"/>
        <v>0</v>
      </c>
      <c r="AW292" s="38">
        <f t="shared" si="55"/>
        <v>10.89</v>
      </c>
      <c r="AX292" s="38">
        <v>0</v>
      </c>
      <c r="AY292" s="13"/>
      <c r="AZ292" s="10"/>
      <c r="BA292" s="8"/>
      <c r="BB292" s="11"/>
      <c r="BN292" s="38">
        <v>0</v>
      </c>
      <c r="BO292" s="54" t="s">
        <v>1357</v>
      </c>
      <c r="BP292" s="54">
        <f>Sales!AR292</f>
        <v>11.99</v>
      </c>
    </row>
    <row r="293" spans="1:68">
      <c r="A293" s="4" t="s">
        <v>140</v>
      </c>
      <c r="B293" s="50">
        <v>31862</v>
      </c>
      <c r="C293" s="9" t="s">
        <v>954</v>
      </c>
      <c r="D293" s="9" t="s">
        <v>967</v>
      </c>
      <c r="E293" s="9" t="s">
        <v>1007</v>
      </c>
      <c r="F293" s="9" t="s">
        <v>1146</v>
      </c>
      <c r="G293" s="4"/>
      <c r="H293" s="9" t="s">
        <v>1273</v>
      </c>
      <c r="I293" s="4"/>
      <c r="K293" s="4" t="str">
        <f t="shared" si="45"/>
        <v>LA</v>
      </c>
      <c r="L293" s="4" t="str">
        <f t="shared" si="46"/>
        <v>LIVINGSTON</v>
      </c>
      <c r="M293" s="4" t="str">
        <f t="shared" si="47"/>
        <v>Springfield</v>
      </c>
      <c r="N293" s="4"/>
      <c r="O293" s="4" t="str">
        <f t="shared" si="48"/>
        <v>70462</v>
      </c>
      <c r="P293" s="4"/>
      <c r="U293" s="30">
        <v>41711</v>
      </c>
      <c r="V293" s="5"/>
      <c r="W293" s="4"/>
      <c r="Y293" s="30" t="s">
        <v>487</v>
      </c>
      <c r="Z293" s="30" t="s">
        <v>649</v>
      </c>
      <c r="AA293" s="23"/>
      <c r="AB293" s="23"/>
      <c r="AC293" s="9" t="s">
        <v>819</v>
      </c>
      <c r="AD293" s="9" t="s">
        <v>858</v>
      </c>
      <c r="AE293" s="4"/>
      <c r="AH293" s="9">
        <v>1</v>
      </c>
      <c r="AI293" s="38">
        <v>8.49</v>
      </c>
      <c r="AJ293" s="11"/>
      <c r="AM293" s="30" t="s">
        <v>12</v>
      </c>
      <c r="AN293" s="38">
        <f t="shared" si="49"/>
        <v>8.49</v>
      </c>
      <c r="AO293" s="8"/>
      <c r="AP293" s="13">
        <f t="shared" si="50"/>
        <v>0</v>
      </c>
      <c r="AQ293" s="38">
        <f t="shared" si="51"/>
        <v>8.49</v>
      </c>
      <c r="AR293" s="38">
        <v>0</v>
      </c>
      <c r="AS293" s="13">
        <f t="shared" si="52"/>
        <v>0</v>
      </c>
      <c r="AT293" s="38">
        <f t="shared" si="53"/>
        <v>8.49</v>
      </c>
      <c r="AU293" s="38">
        <v>0</v>
      </c>
      <c r="AV293" s="13">
        <f t="shared" si="54"/>
        <v>0</v>
      </c>
      <c r="AW293" s="38">
        <f t="shared" si="55"/>
        <v>8.49</v>
      </c>
      <c r="AX293" s="38">
        <v>0</v>
      </c>
      <c r="AY293" s="13"/>
      <c r="AZ293" s="10"/>
      <c r="BA293" s="8"/>
      <c r="BB293" s="11"/>
      <c r="BN293" s="38">
        <v>0</v>
      </c>
      <c r="BO293" s="54" t="s">
        <v>1357</v>
      </c>
      <c r="BP293" s="54">
        <f>Sales!AR293</f>
        <v>8.81</v>
      </c>
    </row>
    <row r="294" spans="1:68">
      <c r="A294" s="4" t="s">
        <v>140</v>
      </c>
      <c r="B294" s="50">
        <v>31882</v>
      </c>
      <c r="C294" s="9" t="s">
        <v>954</v>
      </c>
      <c r="D294" s="9" t="s">
        <v>956</v>
      </c>
      <c r="E294" s="9" t="s">
        <v>996</v>
      </c>
      <c r="F294" s="9" t="s">
        <v>956</v>
      </c>
      <c r="G294" s="4"/>
      <c r="H294" s="9" t="s">
        <v>956</v>
      </c>
      <c r="I294" s="4"/>
      <c r="K294" s="4" t="str">
        <f t="shared" si="45"/>
        <v>0</v>
      </c>
      <c r="L294" s="4" t="str">
        <f t="shared" si="46"/>
        <v>MECKLENBURG</v>
      </c>
      <c r="M294" s="4" t="str">
        <f t="shared" si="47"/>
        <v>0</v>
      </c>
      <c r="N294" s="4"/>
      <c r="O294" s="4" t="str">
        <f t="shared" si="48"/>
        <v>0</v>
      </c>
      <c r="P294" s="4"/>
      <c r="U294" s="30">
        <v>41717</v>
      </c>
      <c r="V294" s="5"/>
      <c r="W294" s="4"/>
      <c r="Y294" s="30" t="s">
        <v>487</v>
      </c>
      <c r="Z294" s="30" t="s">
        <v>637</v>
      </c>
      <c r="AA294" s="23"/>
      <c r="AB294" s="23"/>
      <c r="AC294" s="9" t="s">
        <v>808</v>
      </c>
      <c r="AD294" s="9" t="s">
        <v>938</v>
      </c>
      <c r="AE294" s="4"/>
      <c r="AH294" s="9">
        <v>1</v>
      </c>
      <c r="AI294" s="38">
        <v>0</v>
      </c>
      <c r="AJ294" s="11"/>
      <c r="AM294" s="30" t="s">
        <v>12</v>
      </c>
      <c r="AN294" s="38">
        <f t="shared" si="49"/>
        <v>0</v>
      </c>
      <c r="AO294" s="8"/>
      <c r="AP294" s="13">
        <f t="shared" si="50"/>
        <v>0</v>
      </c>
      <c r="AQ294" s="38">
        <f t="shared" si="51"/>
        <v>0</v>
      </c>
      <c r="AR294" s="38">
        <v>0</v>
      </c>
      <c r="AS294" s="13">
        <f t="shared" si="52"/>
        <v>0</v>
      </c>
      <c r="AT294" s="38">
        <f t="shared" si="53"/>
        <v>0</v>
      </c>
      <c r="AU294" s="38">
        <v>0</v>
      </c>
      <c r="AV294" s="13">
        <f t="shared" si="54"/>
        <v>0</v>
      </c>
      <c r="AW294" s="38">
        <f t="shared" si="55"/>
        <v>0</v>
      </c>
      <c r="AX294" s="38">
        <v>0</v>
      </c>
      <c r="AY294" s="13"/>
      <c r="AZ294" s="10"/>
      <c r="BA294" s="8"/>
      <c r="BB294" s="11"/>
      <c r="BN294" s="38">
        <v>0</v>
      </c>
      <c r="BO294" s="54" t="s">
        <v>1356</v>
      </c>
      <c r="BP294" s="54">
        <f>Sales!AR294</f>
        <v>0</v>
      </c>
    </row>
    <row r="295" spans="1:68">
      <c r="A295" s="4" t="s">
        <v>140</v>
      </c>
      <c r="B295" s="50">
        <v>32145</v>
      </c>
      <c r="C295" s="9" t="s">
        <v>954</v>
      </c>
      <c r="D295" s="9" t="s">
        <v>956</v>
      </c>
      <c r="E295" s="9" t="s">
        <v>994</v>
      </c>
      <c r="F295" s="9" t="s">
        <v>956</v>
      </c>
      <c r="G295" s="4"/>
      <c r="H295" s="9" t="s">
        <v>956</v>
      </c>
      <c r="I295" s="4"/>
      <c r="K295" s="4" t="str">
        <f t="shared" si="45"/>
        <v>0</v>
      </c>
      <c r="L295" s="4" t="str">
        <f t="shared" si="46"/>
        <v>DENTON</v>
      </c>
      <c r="M295" s="4" t="str">
        <f t="shared" si="47"/>
        <v>0</v>
      </c>
      <c r="N295" s="4"/>
      <c r="O295" s="4" t="str">
        <f t="shared" si="48"/>
        <v>0</v>
      </c>
      <c r="P295" s="4"/>
      <c r="U295" s="30">
        <v>41722</v>
      </c>
      <c r="V295" s="5"/>
      <c r="W295" s="4"/>
      <c r="Y295" s="30" t="s">
        <v>487</v>
      </c>
      <c r="Z295" s="30" t="s">
        <v>541</v>
      </c>
      <c r="AA295" s="23"/>
      <c r="AB295" s="23"/>
      <c r="AC295" s="9" t="s">
        <v>714</v>
      </c>
      <c r="AD295" s="9" t="s">
        <v>879</v>
      </c>
      <c r="AE295" s="4"/>
      <c r="AH295" s="9">
        <v>1</v>
      </c>
      <c r="AI295" s="38">
        <v>0</v>
      </c>
      <c r="AJ295" s="11"/>
      <c r="AM295" s="30" t="s">
        <v>12</v>
      </c>
      <c r="AN295" s="38">
        <f t="shared" si="49"/>
        <v>0</v>
      </c>
      <c r="AO295" s="8"/>
      <c r="AP295" s="13">
        <f t="shared" si="50"/>
        <v>0</v>
      </c>
      <c r="AQ295" s="38">
        <f t="shared" si="51"/>
        <v>0</v>
      </c>
      <c r="AR295" s="38">
        <v>0</v>
      </c>
      <c r="AS295" s="13">
        <f t="shared" si="52"/>
        <v>0</v>
      </c>
      <c r="AT295" s="38">
        <f t="shared" si="53"/>
        <v>0</v>
      </c>
      <c r="AU295" s="38">
        <v>0</v>
      </c>
      <c r="AV295" s="13">
        <f t="shared" si="54"/>
        <v>0</v>
      </c>
      <c r="AW295" s="38">
        <f t="shared" si="55"/>
        <v>0</v>
      </c>
      <c r="AX295" s="38">
        <v>0</v>
      </c>
      <c r="AY295" s="13"/>
      <c r="AZ295" s="10"/>
      <c r="BA295" s="8"/>
      <c r="BB295" s="11"/>
      <c r="BN295" s="38">
        <v>0</v>
      </c>
      <c r="BO295" s="54" t="s">
        <v>1356</v>
      </c>
      <c r="BP295" s="54">
        <f>Sales!AR295</f>
        <v>0</v>
      </c>
    </row>
    <row r="296" spans="1:68">
      <c r="A296" s="4" t="s">
        <v>140</v>
      </c>
      <c r="B296" s="50">
        <v>32313</v>
      </c>
      <c r="C296" s="9" t="s">
        <v>954</v>
      </c>
      <c r="D296" s="9" t="s">
        <v>962</v>
      </c>
      <c r="E296" s="9" t="s">
        <v>1000</v>
      </c>
      <c r="F296" s="9" t="s">
        <v>1108</v>
      </c>
      <c r="G296" s="4"/>
      <c r="H296" s="9" t="s">
        <v>1233</v>
      </c>
      <c r="I296" s="4"/>
      <c r="K296" s="4" t="str">
        <f t="shared" si="45"/>
        <v>FL</v>
      </c>
      <c r="L296" s="4" t="str">
        <f t="shared" si="46"/>
        <v>PASCO</v>
      </c>
      <c r="M296" s="4" t="str">
        <f t="shared" si="47"/>
        <v>zephyrhills</v>
      </c>
      <c r="N296" s="4"/>
      <c r="O296" s="4" t="str">
        <f t="shared" si="48"/>
        <v>33540</v>
      </c>
      <c r="P296" s="4"/>
      <c r="U296" s="30">
        <v>41715</v>
      </c>
      <c r="V296" s="5"/>
      <c r="W296" s="4"/>
      <c r="Y296" s="30" t="s">
        <v>487</v>
      </c>
      <c r="Z296" s="30" t="s">
        <v>650</v>
      </c>
      <c r="AA296" s="23"/>
      <c r="AB296" s="23"/>
      <c r="AC296" s="9" t="s">
        <v>820</v>
      </c>
      <c r="AD296" s="9" t="s">
        <v>843</v>
      </c>
      <c r="AE296" s="4"/>
      <c r="AH296" s="9">
        <v>1</v>
      </c>
      <c r="AI296" s="38">
        <v>3.62</v>
      </c>
      <c r="AJ296" s="11"/>
      <c r="AM296" s="30" t="s">
        <v>12</v>
      </c>
      <c r="AN296" s="38">
        <f t="shared" si="49"/>
        <v>3.62</v>
      </c>
      <c r="AO296" s="8"/>
      <c r="AP296" s="13">
        <f t="shared" si="50"/>
        <v>0</v>
      </c>
      <c r="AQ296" s="38">
        <f t="shared" si="51"/>
        <v>3.62</v>
      </c>
      <c r="AR296" s="38">
        <v>0</v>
      </c>
      <c r="AS296" s="13">
        <f t="shared" si="52"/>
        <v>0</v>
      </c>
      <c r="AT296" s="38">
        <f t="shared" si="53"/>
        <v>3.62</v>
      </c>
      <c r="AU296" s="38">
        <v>0</v>
      </c>
      <c r="AV296" s="13">
        <f t="shared" si="54"/>
        <v>0</v>
      </c>
      <c r="AW296" s="38">
        <f t="shared" si="55"/>
        <v>3.62</v>
      </c>
      <c r="AX296" s="38">
        <v>0</v>
      </c>
      <c r="AY296" s="13"/>
      <c r="AZ296" s="10"/>
      <c r="BA296" s="8"/>
      <c r="BB296" s="11"/>
      <c r="BN296" s="38">
        <v>0</v>
      </c>
      <c r="BO296" s="54" t="s">
        <v>107</v>
      </c>
      <c r="BP296" s="54">
        <f>Sales!AR296</f>
        <v>3.99</v>
      </c>
    </row>
    <row r="297" spans="1:68">
      <c r="A297" s="4" t="s">
        <v>140</v>
      </c>
      <c r="B297" s="50">
        <v>32372</v>
      </c>
      <c r="C297" s="9" t="s">
        <v>954</v>
      </c>
      <c r="D297" s="9" t="s">
        <v>974</v>
      </c>
      <c r="E297" s="9" t="s">
        <v>1097</v>
      </c>
      <c r="F297" s="9" t="s">
        <v>1221</v>
      </c>
      <c r="G297" s="4"/>
      <c r="H297" s="9" t="s">
        <v>1348</v>
      </c>
      <c r="I297" s="4"/>
      <c r="K297" s="4" t="str">
        <f t="shared" si="45"/>
        <v>IA</v>
      </c>
      <c r="L297" s="4" t="str">
        <f t="shared" si="46"/>
        <v>GUTHRIE</v>
      </c>
      <c r="M297" s="4" t="str">
        <f t="shared" si="47"/>
        <v>panora</v>
      </c>
      <c r="N297" s="4"/>
      <c r="O297" s="4" t="str">
        <f t="shared" si="48"/>
        <v>50216</v>
      </c>
      <c r="P297" s="4"/>
      <c r="U297" s="30">
        <v>41719</v>
      </c>
      <c r="V297" s="5"/>
      <c r="W297" s="4"/>
      <c r="Y297" s="30" t="s">
        <v>487</v>
      </c>
      <c r="Z297" s="30" t="s">
        <v>627</v>
      </c>
      <c r="AA297" s="23"/>
      <c r="AB297" s="23"/>
      <c r="AC297" s="9" t="s">
        <v>798</v>
      </c>
      <c r="AD297" s="9" t="s">
        <v>931</v>
      </c>
      <c r="AE297" s="4"/>
      <c r="AH297" s="9">
        <v>1</v>
      </c>
      <c r="AI297" s="38">
        <v>0</v>
      </c>
      <c r="AJ297" s="11"/>
      <c r="AM297" s="30" t="s">
        <v>12</v>
      </c>
      <c r="AN297" s="38">
        <f t="shared" si="49"/>
        <v>0</v>
      </c>
      <c r="AO297" s="8"/>
      <c r="AP297" s="13">
        <f t="shared" si="50"/>
        <v>0</v>
      </c>
      <c r="AQ297" s="38">
        <f t="shared" si="51"/>
        <v>0</v>
      </c>
      <c r="AR297" s="38">
        <v>0</v>
      </c>
      <c r="AS297" s="13">
        <f t="shared" si="52"/>
        <v>0</v>
      </c>
      <c r="AT297" s="38">
        <f t="shared" si="53"/>
        <v>0</v>
      </c>
      <c r="AU297" s="38">
        <v>0</v>
      </c>
      <c r="AV297" s="13">
        <f t="shared" si="54"/>
        <v>0</v>
      </c>
      <c r="AW297" s="38">
        <f t="shared" si="55"/>
        <v>0</v>
      </c>
      <c r="AX297" s="38">
        <v>0</v>
      </c>
      <c r="AY297" s="13"/>
      <c r="AZ297" s="10"/>
      <c r="BA297" s="8"/>
      <c r="BB297" s="11"/>
      <c r="BN297" s="38">
        <v>0</v>
      </c>
      <c r="BO297" s="54" t="s">
        <v>1356</v>
      </c>
      <c r="BP297" s="54">
        <f>Sales!AR297</f>
        <v>0</v>
      </c>
    </row>
    <row r="298" spans="1:68">
      <c r="A298" s="4" t="s">
        <v>140</v>
      </c>
      <c r="B298" s="50">
        <v>32562</v>
      </c>
      <c r="C298" s="9" t="s">
        <v>954</v>
      </c>
      <c r="D298" s="9" t="s">
        <v>988</v>
      </c>
      <c r="E298" s="9" t="s">
        <v>1016</v>
      </c>
      <c r="F298" s="9" t="s">
        <v>1197</v>
      </c>
      <c r="G298" s="4"/>
      <c r="H298" s="9" t="s">
        <v>1324</v>
      </c>
      <c r="I298" s="4"/>
      <c r="K298" s="4" t="str">
        <f t="shared" si="45"/>
        <v>WY</v>
      </c>
      <c r="L298" s="4" t="str">
        <f t="shared" si="46"/>
        <v>JOHNSON</v>
      </c>
      <c r="M298" s="4" t="str">
        <f t="shared" si="47"/>
        <v>KAYCEE</v>
      </c>
      <c r="N298" s="4"/>
      <c r="O298" s="4" t="str">
        <f t="shared" si="48"/>
        <v>82639</v>
      </c>
      <c r="P298" s="4"/>
      <c r="U298" s="30">
        <v>41724</v>
      </c>
      <c r="V298" s="5"/>
      <c r="W298" s="4"/>
      <c r="Y298" s="30" t="s">
        <v>487</v>
      </c>
      <c r="Z298" s="30" t="s">
        <v>651</v>
      </c>
      <c r="AA298" s="23"/>
      <c r="AB298" s="23"/>
      <c r="AC298" s="9" t="s">
        <v>791</v>
      </c>
      <c r="AD298" s="9" t="s">
        <v>926</v>
      </c>
      <c r="AE298" s="4"/>
      <c r="AH298" s="9">
        <v>1</v>
      </c>
      <c r="AI298" s="38">
        <v>2.99</v>
      </c>
      <c r="AJ298" s="11"/>
      <c r="AM298" s="30" t="s">
        <v>12</v>
      </c>
      <c r="AN298" s="38">
        <f t="shared" si="49"/>
        <v>2.99</v>
      </c>
      <c r="AO298" s="8"/>
      <c r="AP298" s="13">
        <f t="shared" si="50"/>
        <v>4.0133779264214041E-2</v>
      </c>
      <c r="AQ298" s="38">
        <f t="shared" si="51"/>
        <v>2.99</v>
      </c>
      <c r="AR298" s="38">
        <v>0.12</v>
      </c>
      <c r="AS298" s="13">
        <f t="shared" si="52"/>
        <v>1.003344481605351E-2</v>
      </c>
      <c r="AT298" s="38">
        <f t="shared" si="53"/>
        <v>2.99</v>
      </c>
      <c r="AU298" s="38">
        <v>0.03</v>
      </c>
      <c r="AV298" s="13">
        <f t="shared" si="54"/>
        <v>0</v>
      </c>
      <c r="AW298" s="38">
        <f t="shared" si="55"/>
        <v>2.99</v>
      </c>
      <c r="AX298" s="38">
        <v>0</v>
      </c>
      <c r="AY298" s="13"/>
      <c r="AZ298" s="10"/>
      <c r="BA298" s="8"/>
      <c r="BB298" s="11"/>
      <c r="BN298" s="38">
        <v>0.15</v>
      </c>
      <c r="BO298" s="54" t="s">
        <v>1357</v>
      </c>
      <c r="BP298" s="54">
        <f>Sales!AR298</f>
        <v>2.99</v>
      </c>
    </row>
    <row r="299" spans="1:68">
      <c r="A299" s="4" t="s">
        <v>140</v>
      </c>
      <c r="B299" s="50">
        <v>32595</v>
      </c>
      <c r="C299" s="9" t="s">
        <v>954</v>
      </c>
      <c r="D299" s="9" t="s">
        <v>956</v>
      </c>
      <c r="E299" s="9" t="s">
        <v>994</v>
      </c>
      <c r="F299" s="9" t="s">
        <v>956</v>
      </c>
      <c r="G299" s="4"/>
      <c r="H299" s="9" t="s">
        <v>956</v>
      </c>
      <c r="I299" s="4"/>
      <c r="K299" s="4" t="str">
        <f t="shared" si="45"/>
        <v>0</v>
      </c>
      <c r="L299" s="4" t="str">
        <f t="shared" si="46"/>
        <v>DENTON</v>
      </c>
      <c r="M299" s="4" t="str">
        <f t="shared" si="47"/>
        <v>0</v>
      </c>
      <c r="N299" s="4"/>
      <c r="O299" s="4" t="str">
        <f t="shared" si="48"/>
        <v>0</v>
      </c>
      <c r="P299" s="4"/>
      <c r="U299" s="30">
        <v>41703</v>
      </c>
      <c r="V299" s="5"/>
      <c r="W299" s="4"/>
      <c r="Y299" s="30" t="s">
        <v>487</v>
      </c>
      <c r="Z299" s="30" t="s">
        <v>490</v>
      </c>
      <c r="AA299" s="23"/>
      <c r="AB299" s="23"/>
      <c r="AC299" s="9" t="s">
        <v>663</v>
      </c>
      <c r="AD299" s="9" t="s">
        <v>832</v>
      </c>
      <c r="AE299" s="4"/>
      <c r="AH299" s="9">
        <v>1</v>
      </c>
      <c r="AI299" s="38">
        <v>0</v>
      </c>
      <c r="AJ299" s="11"/>
      <c r="AM299" s="30" t="s">
        <v>12</v>
      </c>
      <c r="AN299" s="38">
        <f t="shared" si="49"/>
        <v>0</v>
      </c>
      <c r="AO299" s="8"/>
      <c r="AP299" s="13">
        <f t="shared" si="50"/>
        <v>0</v>
      </c>
      <c r="AQ299" s="38">
        <f t="shared" si="51"/>
        <v>0</v>
      </c>
      <c r="AR299" s="38">
        <v>0</v>
      </c>
      <c r="AS299" s="13">
        <f t="shared" si="52"/>
        <v>0</v>
      </c>
      <c r="AT299" s="38">
        <f t="shared" si="53"/>
        <v>0</v>
      </c>
      <c r="AU299" s="38">
        <v>0</v>
      </c>
      <c r="AV299" s="13">
        <f t="shared" si="54"/>
        <v>0</v>
      </c>
      <c r="AW299" s="38">
        <f t="shared" si="55"/>
        <v>0</v>
      </c>
      <c r="AX299" s="38">
        <v>0</v>
      </c>
      <c r="AY299" s="13"/>
      <c r="AZ299" s="10"/>
      <c r="BA299" s="8"/>
      <c r="BB299" s="11"/>
      <c r="BN299" s="38">
        <v>0</v>
      </c>
      <c r="BO299" s="54" t="s">
        <v>1356</v>
      </c>
      <c r="BP299" s="54">
        <f>Sales!AR299</f>
        <v>0</v>
      </c>
    </row>
    <row r="300" spans="1:68">
      <c r="A300" s="4" t="s">
        <v>140</v>
      </c>
      <c r="B300" s="50">
        <v>33182</v>
      </c>
      <c r="C300" s="9" t="s">
        <v>954</v>
      </c>
      <c r="D300" s="9" t="s">
        <v>956</v>
      </c>
      <c r="E300" s="9" t="s">
        <v>996</v>
      </c>
      <c r="F300" s="9" t="s">
        <v>956</v>
      </c>
      <c r="G300" s="4"/>
      <c r="H300" s="9" t="s">
        <v>956</v>
      </c>
      <c r="I300" s="4"/>
      <c r="K300" s="4" t="str">
        <f t="shared" si="45"/>
        <v>0</v>
      </c>
      <c r="L300" s="4" t="str">
        <f t="shared" si="46"/>
        <v>MECKLENBURG</v>
      </c>
      <c r="M300" s="4" t="str">
        <f t="shared" si="47"/>
        <v>0</v>
      </c>
      <c r="N300" s="4"/>
      <c r="O300" s="4" t="str">
        <f t="shared" si="48"/>
        <v>0</v>
      </c>
      <c r="P300" s="4"/>
      <c r="U300" s="30">
        <v>41716</v>
      </c>
      <c r="V300" s="5"/>
      <c r="W300" s="4"/>
      <c r="Y300" s="30" t="s">
        <v>487</v>
      </c>
      <c r="Z300" s="30" t="s">
        <v>521</v>
      </c>
      <c r="AA300" s="23"/>
      <c r="AB300" s="23"/>
      <c r="AC300" s="9" t="s">
        <v>694</v>
      </c>
      <c r="AD300" s="9" t="s">
        <v>863</v>
      </c>
      <c r="AE300" s="4"/>
      <c r="AH300" s="9">
        <v>1</v>
      </c>
      <c r="AI300" s="38">
        <v>0</v>
      </c>
      <c r="AJ300" s="11"/>
      <c r="AM300" s="30" t="s">
        <v>12</v>
      </c>
      <c r="AN300" s="38">
        <f t="shared" si="49"/>
        <v>0</v>
      </c>
      <c r="AO300" s="8"/>
      <c r="AP300" s="13">
        <f t="shared" si="50"/>
        <v>0</v>
      </c>
      <c r="AQ300" s="38">
        <f t="shared" si="51"/>
        <v>0</v>
      </c>
      <c r="AR300" s="38">
        <v>0</v>
      </c>
      <c r="AS300" s="13">
        <f t="shared" si="52"/>
        <v>0</v>
      </c>
      <c r="AT300" s="38">
        <f t="shared" si="53"/>
        <v>0</v>
      </c>
      <c r="AU300" s="38">
        <v>0</v>
      </c>
      <c r="AV300" s="13">
        <f t="shared" si="54"/>
        <v>0</v>
      </c>
      <c r="AW300" s="38">
        <f t="shared" si="55"/>
        <v>0</v>
      </c>
      <c r="AX300" s="38">
        <v>0</v>
      </c>
      <c r="AY300" s="13"/>
      <c r="AZ300" s="10"/>
      <c r="BA300" s="8"/>
      <c r="BB300" s="11"/>
      <c r="BN300" s="38">
        <v>0</v>
      </c>
      <c r="BO300" s="54" t="s">
        <v>1356</v>
      </c>
      <c r="BP300" s="54">
        <f>Sales!AR300</f>
        <v>0</v>
      </c>
    </row>
    <row r="301" spans="1:68">
      <c r="A301" s="4" t="s">
        <v>140</v>
      </c>
      <c r="B301" s="50">
        <v>33218</v>
      </c>
      <c r="C301" s="9" t="s">
        <v>954</v>
      </c>
      <c r="D301" s="9" t="s">
        <v>972</v>
      </c>
      <c r="E301" s="9" t="s">
        <v>1098</v>
      </c>
      <c r="F301" s="9" t="s">
        <v>1222</v>
      </c>
      <c r="G301" s="4"/>
      <c r="H301" s="9" t="s">
        <v>1349</v>
      </c>
      <c r="I301" s="4"/>
      <c r="K301" s="4" t="str">
        <f t="shared" si="45"/>
        <v>NC</v>
      </c>
      <c r="L301" s="4" t="str">
        <f t="shared" si="46"/>
        <v>CRAVEN</v>
      </c>
      <c r="M301" s="4" t="str">
        <f t="shared" si="47"/>
        <v>havelock</v>
      </c>
      <c r="N301" s="4"/>
      <c r="O301" s="4" t="str">
        <f t="shared" si="48"/>
        <v>28532</v>
      </c>
      <c r="P301" s="4"/>
      <c r="U301" s="30">
        <v>41709</v>
      </c>
      <c r="V301" s="5"/>
      <c r="W301" s="4"/>
      <c r="Y301" s="30" t="s">
        <v>487</v>
      </c>
      <c r="Z301" s="30" t="s">
        <v>607</v>
      </c>
      <c r="AA301" s="23"/>
      <c r="AB301" s="23"/>
      <c r="AC301" s="9" t="s">
        <v>778</v>
      </c>
      <c r="AD301" s="9" t="s">
        <v>903</v>
      </c>
      <c r="AE301" s="4"/>
      <c r="AH301" s="9">
        <v>1</v>
      </c>
      <c r="AI301" s="38">
        <v>7.71</v>
      </c>
      <c r="AJ301" s="11"/>
      <c r="AM301" s="30" t="s">
        <v>12</v>
      </c>
      <c r="AN301" s="38">
        <f t="shared" si="49"/>
        <v>7.71</v>
      </c>
      <c r="AO301" s="8"/>
      <c r="AP301" s="13">
        <f t="shared" si="50"/>
        <v>4.7989623865110249E-2</v>
      </c>
      <c r="AQ301" s="38">
        <f t="shared" si="51"/>
        <v>7.71</v>
      </c>
      <c r="AR301" s="38">
        <v>0.37</v>
      </c>
      <c r="AS301" s="13">
        <f t="shared" si="52"/>
        <v>1.9455252918287938E-2</v>
      </c>
      <c r="AT301" s="38">
        <f t="shared" si="53"/>
        <v>7.71</v>
      </c>
      <c r="AU301" s="38">
        <v>0.15</v>
      </c>
      <c r="AV301" s="13">
        <f t="shared" si="54"/>
        <v>0</v>
      </c>
      <c r="AW301" s="38">
        <f t="shared" si="55"/>
        <v>7.71</v>
      </c>
      <c r="AX301" s="38">
        <v>0</v>
      </c>
      <c r="AY301" s="13"/>
      <c r="AZ301" s="10"/>
      <c r="BA301" s="8"/>
      <c r="BB301" s="11"/>
      <c r="BN301" s="38">
        <v>0.52</v>
      </c>
      <c r="BO301" s="54" t="s">
        <v>1357</v>
      </c>
      <c r="BP301" s="54">
        <f>Sales!AR301</f>
        <v>7.99</v>
      </c>
    </row>
    <row r="302" spans="1:68">
      <c r="A302" s="4" t="s">
        <v>140</v>
      </c>
      <c r="B302" s="50">
        <v>33227</v>
      </c>
      <c r="C302" s="9" t="s">
        <v>954</v>
      </c>
      <c r="D302" s="9" t="s">
        <v>956</v>
      </c>
      <c r="E302" s="9" t="s">
        <v>996</v>
      </c>
      <c r="F302" s="9" t="s">
        <v>956</v>
      </c>
      <c r="G302" s="4"/>
      <c r="H302" s="9" t="s">
        <v>956</v>
      </c>
      <c r="I302" s="4"/>
      <c r="K302" s="4" t="str">
        <f t="shared" si="45"/>
        <v>0</v>
      </c>
      <c r="L302" s="4" t="str">
        <f t="shared" si="46"/>
        <v>MECKLENBURG</v>
      </c>
      <c r="M302" s="4" t="str">
        <f t="shared" si="47"/>
        <v>0</v>
      </c>
      <c r="N302" s="4"/>
      <c r="O302" s="4" t="str">
        <f t="shared" si="48"/>
        <v>0</v>
      </c>
      <c r="P302" s="4"/>
      <c r="U302" s="30">
        <v>41724</v>
      </c>
      <c r="V302" s="5"/>
      <c r="W302" s="4"/>
      <c r="Y302" s="30" t="s">
        <v>487</v>
      </c>
      <c r="Z302" s="30" t="s">
        <v>499</v>
      </c>
      <c r="AA302" s="23"/>
      <c r="AB302" s="23"/>
      <c r="AC302" s="9" t="s">
        <v>672</v>
      </c>
      <c r="AD302" s="9" t="s">
        <v>841</v>
      </c>
      <c r="AE302" s="4"/>
      <c r="AH302" s="9">
        <v>1</v>
      </c>
      <c r="AI302" s="38">
        <v>0</v>
      </c>
      <c r="AJ302" s="11"/>
      <c r="AM302" s="30" t="s">
        <v>12</v>
      </c>
      <c r="AN302" s="38">
        <f t="shared" si="49"/>
        <v>0</v>
      </c>
      <c r="AO302" s="8"/>
      <c r="AP302" s="13">
        <f t="shared" si="50"/>
        <v>0</v>
      </c>
      <c r="AQ302" s="38">
        <f t="shared" si="51"/>
        <v>0</v>
      </c>
      <c r="AR302" s="38">
        <v>0</v>
      </c>
      <c r="AS302" s="13">
        <f t="shared" si="52"/>
        <v>0</v>
      </c>
      <c r="AT302" s="38">
        <f t="shared" si="53"/>
        <v>0</v>
      </c>
      <c r="AU302" s="38">
        <v>0</v>
      </c>
      <c r="AV302" s="13">
        <f t="shared" si="54"/>
        <v>0</v>
      </c>
      <c r="AW302" s="38">
        <f t="shared" si="55"/>
        <v>0</v>
      </c>
      <c r="AX302" s="38">
        <v>0</v>
      </c>
      <c r="AY302" s="13"/>
      <c r="AZ302" s="10"/>
      <c r="BA302" s="8"/>
      <c r="BB302" s="11"/>
      <c r="BN302" s="38">
        <v>0</v>
      </c>
      <c r="BO302" s="54" t="s">
        <v>1356</v>
      </c>
      <c r="BP302" s="54">
        <f>Sales!AR302</f>
        <v>0</v>
      </c>
    </row>
    <row r="303" spans="1:68">
      <c r="A303" s="4" t="s">
        <v>140</v>
      </c>
      <c r="B303" s="50">
        <v>33235</v>
      </c>
      <c r="C303" s="9" t="s">
        <v>954</v>
      </c>
      <c r="D303" s="9" t="s">
        <v>961</v>
      </c>
      <c r="E303" s="9" t="s">
        <v>1099</v>
      </c>
      <c r="F303" s="9" t="s">
        <v>1223</v>
      </c>
      <c r="G303" s="4"/>
      <c r="H303" s="9" t="s">
        <v>1350</v>
      </c>
      <c r="I303" s="4"/>
      <c r="K303" s="4" t="str">
        <f t="shared" si="45"/>
        <v>TX</v>
      </c>
      <c r="L303" s="4" t="str">
        <f t="shared" si="46"/>
        <v>KAUFMAN</v>
      </c>
      <c r="M303" s="4" t="str">
        <f t="shared" si="47"/>
        <v>Forney</v>
      </c>
      <c r="N303" s="4"/>
      <c r="O303" s="4" t="str">
        <f t="shared" si="48"/>
        <v>75126</v>
      </c>
      <c r="P303" s="4"/>
      <c r="U303" s="30">
        <v>41729</v>
      </c>
      <c r="V303" s="5"/>
      <c r="W303" s="4"/>
      <c r="Y303" s="30" t="s">
        <v>487</v>
      </c>
      <c r="Z303" s="30" t="s">
        <v>652</v>
      </c>
      <c r="AA303" s="23"/>
      <c r="AB303" s="23"/>
      <c r="AC303" s="9" t="s">
        <v>821</v>
      </c>
      <c r="AD303" s="9" t="s">
        <v>947</v>
      </c>
      <c r="AE303" s="4"/>
      <c r="AH303" s="9">
        <v>1</v>
      </c>
      <c r="AI303" s="38">
        <v>0.99</v>
      </c>
      <c r="AJ303" s="11"/>
      <c r="AM303" s="30" t="s">
        <v>12</v>
      </c>
      <c r="AN303" s="38">
        <f t="shared" si="49"/>
        <v>0.99</v>
      </c>
      <c r="AO303" s="8"/>
      <c r="AP303" s="13">
        <f t="shared" si="50"/>
        <v>6.0606060606060608E-2</v>
      </c>
      <c r="AQ303" s="38">
        <f t="shared" si="51"/>
        <v>0.99</v>
      </c>
      <c r="AR303" s="38">
        <v>0.06</v>
      </c>
      <c r="AS303" s="13">
        <f t="shared" si="52"/>
        <v>0</v>
      </c>
      <c r="AT303" s="38">
        <f t="shared" si="53"/>
        <v>0.99</v>
      </c>
      <c r="AU303" s="38">
        <v>0</v>
      </c>
      <c r="AV303" s="13">
        <f t="shared" si="54"/>
        <v>2.0202020202020204E-2</v>
      </c>
      <c r="AW303" s="38">
        <f t="shared" si="55"/>
        <v>0.99</v>
      </c>
      <c r="AX303" s="38">
        <v>0.02</v>
      </c>
      <c r="AY303" s="13"/>
      <c r="AZ303" s="10"/>
      <c r="BA303" s="8"/>
      <c r="BB303" s="11"/>
      <c r="BN303" s="38">
        <v>0.08</v>
      </c>
      <c r="BO303" s="54" t="s">
        <v>1357</v>
      </c>
      <c r="BP303" s="54">
        <f>Sales!AR303</f>
        <v>0.99</v>
      </c>
    </row>
    <row r="304" spans="1:68">
      <c r="A304" s="4" t="s">
        <v>140</v>
      </c>
      <c r="B304" s="50">
        <v>33447</v>
      </c>
      <c r="C304" s="9" t="s">
        <v>954</v>
      </c>
      <c r="D304" s="9" t="s">
        <v>986</v>
      </c>
      <c r="E304" s="9" t="s">
        <v>1058</v>
      </c>
      <c r="F304" s="9" t="s">
        <v>1168</v>
      </c>
      <c r="G304" s="4"/>
      <c r="H304" s="9" t="s">
        <v>1295</v>
      </c>
      <c r="I304" s="4"/>
      <c r="K304" s="4" t="str">
        <f t="shared" si="45"/>
        <v>MO</v>
      </c>
      <c r="L304" s="4" t="str">
        <f t="shared" si="46"/>
        <v>JASPER</v>
      </c>
      <c r="M304" s="4" t="str">
        <f t="shared" si="47"/>
        <v>carthage</v>
      </c>
      <c r="N304" s="4"/>
      <c r="O304" s="4" t="str">
        <f t="shared" si="48"/>
        <v>64836</v>
      </c>
      <c r="P304" s="4"/>
      <c r="U304" s="30">
        <v>41710</v>
      </c>
      <c r="V304" s="5"/>
      <c r="W304" s="4"/>
      <c r="Y304" s="30" t="s">
        <v>487</v>
      </c>
      <c r="Z304" s="30" t="s">
        <v>653</v>
      </c>
      <c r="AA304" s="23"/>
      <c r="AB304" s="23"/>
      <c r="AC304" s="9" t="s">
        <v>822</v>
      </c>
      <c r="AD304" s="9" t="s">
        <v>948</v>
      </c>
      <c r="AE304" s="4"/>
      <c r="AH304" s="9">
        <v>1</v>
      </c>
      <c r="AI304" s="38">
        <v>5.78</v>
      </c>
      <c r="AJ304" s="11"/>
      <c r="AM304" s="30" t="s">
        <v>12</v>
      </c>
      <c r="AN304" s="38">
        <f t="shared" si="49"/>
        <v>5.78</v>
      </c>
      <c r="AO304" s="8"/>
      <c r="AP304" s="13">
        <f t="shared" si="50"/>
        <v>0</v>
      </c>
      <c r="AQ304" s="38">
        <f t="shared" si="51"/>
        <v>5.78</v>
      </c>
      <c r="AR304" s="38">
        <v>0</v>
      </c>
      <c r="AS304" s="13">
        <f t="shared" si="52"/>
        <v>0</v>
      </c>
      <c r="AT304" s="38">
        <f t="shared" si="53"/>
        <v>5.78</v>
      </c>
      <c r="AU304" s="38">
        <v>0</v>
      </c>
      <c r="AV304" s="13">
        <f t="shared" si="54"/>
        <v>0</v>
      </c>
      <c r="AW304" s="38">
        <f t="shared" si="55"/>
        <v>5.78</v>
      </c>
      <c r="AX304" s="38">
        <v>0</v>
      </c>
      <c r="AY304" s="13"/>
      <c r="AZ304" s="10"/>
      <c r="BA304" s="8"/>
      <c r="BB304" s="11"/>
      <c r="BN304" s="38">
        <v>0</v>
      </c>
      <c r="BO304" s="54" t="s">
        <v>1357</v>
      </c>
      <c r="BP304" s="54">
        <f>Sales!AR304</f>
        <v>5.99</v>
      </c>
    </row>
    <row r="305" spans="1:68">
      <c r="A305" s="4" t="s">
        <v>140</v>
      </c>
      <c r="B305" s="50">
        <v>33486</v>
      </c>
      <c r="C305" s="9" t="s">
        <v>954</v>
      </c>
      <c r="D305" s="9" t="s">
        <v>974</v>
      </c>
      <c r="E305" s="9" t="s">
        <v>1053</v>
      </c>
      <c r="F305" s="9" t="s">
        <v>1163</v>
      </c>
      <c r="G305" s="4"/>
      <c r="H305" s="9" t="s">
        <v>1290</v>
      </c>
      <c r="I305" s="4"/>
      <c r="K305" s="4" t="str">
        <f t="shared" si="45"/>
        <v>IA</v>
      </c>
      <c r="L305" s="4" t="str">
        <f t="shared" si="46"/>
        <v>SCOTT</v>
      </c>
      <c r="M305" s="4" t="str">
        <f t="shared" si="47"/>
        <v>Davenport</v>
      </c>
      <c r="N305" s="4"/>
      <c r="O305" s="4" t="str">
        <f t="shared" si="48"/>
        <v>52804</v>
      </c>
      <c r="P305" s="4"/>
      <c r="U305" s="30">
        <v>41729</v>
      </c>
      <c r="V305" s="5"/>
      <c r="W305" s="4"/>
      <c r="Y305" s="30" t="s">
        <v>487</v>
      </c>
      <c r="Z305" s="30" t="s">
        <v>654</v>
      </c>
      <c r="AA305" s="23"/>
      <c r="AB305" s="23"/>
      <c r="AC305" s="9" t="s">
        <v>823</v>
      </c>
      <c r="AD305" s="9" t="s">
        <v>904</v>
      </c>
      <c r="AE305" s="4"/>
      <c r="AH305" s="9">
        <v>1</v>
      </c>
      <c r="AI305" s="38">
        <v>8.67</v>
      </c>
      <c r="AJ305" s="11"/>
      <c r="AM305" s="30" t="s">
        <v>12</v>
      </c>
      <c r="AN305" s="38">
        <f t="shared" si="49"/>
        <v>8.67</v>
      </c>
      <c r="AO305" s="8"/>
      <c r="AP305" s="13">
        <f t="shared" si="50"/>
        <v>0</v>
      </c>
      <c r="AQ305" s="38">
        <f t="shared" si="51"/>
        <v>8.67</v>
      </c>
      <c r="AR305" s="38">
        <v>0</v>
      </c>
      <c r="AS305" s="13">
        <f t="shared" si="52"/>
        <v>0</v>
      </c>
      <c r="AT305" s="38">
        <f t="shared" si="53"/>
        <v>8.67</v>
      </c>
      <c r="AU305" s="38">
        <v>0</v>
      </c>
      <c r="AV305" s="13">
        <f t="shared" si="54"/>
        <v>0</v>
      </c>
      <c r="AW305" s="38">
        <f t="shared" si="55"/>
        <v>8.67</v>
      </c>
      <c r="AX305" s="38">
        <v>0</v>
      </c>
      <c r="AY305" s="13"/>
      <c r="AZ305" s="10"/>
      <c r="BA305" s="8"/>
      <c r="BB305" s="11"/>
      <c r="BN305" s="38">
        <v>0</v>
      </c>
      <c r="BO305" s="54" t="s">
        <v>1357</v>
      </c>
      <c r="BP305" s="54">
        <f>Sales!AR305</f>
        <v>8.99</v>
      </c>
    </row>
    <row r="306" spans="1:68">
      <c r="A306" s="4" t="s">
        <v>140</v>
      </c>
      <c r="B306" s="50">
        <v>33492</v>
      </c>
      <c r="C306" s="9" t="s">
        <v>954</v>
      </c>
      <c r="D306" s="9" t="s">
        <v>977</v>
      </c>
      <c r="E306" s="9" t="s">
        <v>1025</v>
      </c>
      <c r="F306" s="9" t="s">
        <v>1224</v>
      </c>
      <c r="G306" s="4"/>
      <c r="H306" s="9" t="s">
        <v>1351</v>
      </c>
      <c r="I306" s="4"/>
      <c r="K306" s="4" t="str">
        <f t="shared" si="45"/>
        <v>PA</v>
      </c>
      <c r="L306" s="4" t="str">
        <f t="shared" si="46"/>
        <v>MERCER</v>
      </c>
      <c r="M306" s="4" t="str">
        <f t="shared" si="47"/>
        <v>WEST MIDDLESEX</v>
      </c>
      <c r="N306" s="4"/>
      <c r="O306" s="4" t="str">
        <f t="shared" si="48"/>
        <v>16159</v>
      </c>
      <c r="P306" s="4"/>
      <c r="U306" s="30">
        <v>41702</v>
      </c>
      <c r="V306" s="5"/>
      <c r="W306" s="4"/>
      <c r="Y306" s="30" t="s">
        <v>487</v>
      </c>
      <c r="Z306" s="30" t="s">
        <v>655</v>
      </c>
      <c r="AA306" s="23"/>
      <c r="AB306" s="23"/>
      <c r="AC306" s="9" t="s">
        <v>824</v>
      </c>
      <c r="AD306" s="9" t="s">
        <v>854</v>
      </c>
      <c r="AE306" s="4"/>
      <c r="AH306" s="9">
        <v>1</v>
      </c>
      <c r="AI306" s="38">
        <v>7.99</v>
      </c>
      <c r="AJ306" s="11"/>
      <c r="AM306" s="30" t="s">
        <v>12</v>
      </c>
      <c r="AN306" s="38">
        <f t="shared" si="49"/>
        <v>7.99</v>
      </c>
      <c r="AO306" s="8"/>
      <c r="AP306" s="13">
        <f t="shared" si="50"/>
        <v>0</v>
      </c>
      <c r="AQ306" s="38">
        <f t="shared" si="51"/>
        <v>7.99</v>
      </c>
      <c r="AR306" s="38">
        <v>0</v>
      </c>
      <c r="AS306" s="13">
        <f t="shared" si="52"/>
        <v>0</v>
      </c>
      <c r="AT306" s="38">
        <f t="shared" si="53"/>
        <v>7.99</v>
      </c>
      <c r="AU306" s="38">
        <v>0</v>
      </c>
      <c r="AV306" s="13">
        <f t="shared" si="54"/>
        <v>0</v>
      </c>
      <c r="AW306" s="38">
        <f t="shared" si="55"/>
        <v>7.99</v>
      </c>
      <c r="AX306" s="38">
        <v>0</v>
      </c>
      <c r="AY306" s="13"/>
      <c r="AZ306" s="10"/>
      <c r="BA306" s="8"/>
      <c r="BB306" s="11"/>
      <c r="BN306" s="38">
        <v>0</v>
      </c>
      <c r="BO306" s="54" t="s">
        <v>1357</v>
      </c>
      <c r="BP306" s="54">
        <f>Sales!AR306</f>
        <v>7.99</v>
      </c>
    </row>
    <row r="307" spans="1:68">
      <c r="A307" s="4" t="s">
        <v>140</v>
      </c>
      <c r="B307" s="50">
        <v>33975</v>
      </c>
      <c r="C307" s="9" t="s">
        <v>954</v>
      </c>
      <c r="D307" s="9" t="s">
        <v>984</v>
      </c>
      <c r="E307" s="9" t="s">
        <v>1001</v>
      </c>
      <c r="F307" s="9" t="s">
        <v>1225</v>
      </c>
      <c r="G307" s="4"/>
      <c r="H307" s="9" t="s">
        <v>1352</v>
      </c>
      <c r="I307" s="4"/>
      <c r="K307" s="4" t="str">
        <f t="shared" si="45"/>
        <v>TN</v>
      </c>
      <c r="L307" s="4" t="str">
        <f t="shared" si="46"/>
        <v>BENTON</v>
      </c>
      <c r="M307" s="4" t="str">
        <f t="shared" si="47"/>
        <v>BIG SANDY</v>
      </c>
      <c r="N307" s="4"/>
      <c r="O307" s="4" t="str">
        <f t="shared" si="48"/>
        <v>38221</v>
      </c>
      <c r="P307" s="4"/>
      <c r="U307" s="30">
        <v>41705</v>
      </c>
      <c r="V307" s="5"/>
      <c r="W307" s="4"/>
      <c r="Y307" s="30" t="s">
        <v>487</v>
      </c>
      <c r="Z307" s="30" t="s">
        <v>656</v>
      </c>
      <c r="AA307" s="23"/>
      <c r="AB307" s="23"/>
      <c r="AC307" s="9" t="s">
        <v>825</v>
      </c>
      <c r="AD307" s="9" t="s">
        <v>949</v>
      </c>
      <c r="AE307" s="4"/>
      <c r="AH307" s="9">
        <v>1</v>
      </c>
      <c r="AI307" s="38">
        <v>1.99</v>
      </c>
      <c r="AJ307" s="11"/>
      <c r="AM307" s="30" t="s">
        <v>12</v>
      </c>
      <c r="AN307" s="38">
        <f t="shared" si="49"/>
        <v>1.99</v>
      </c>
      <c r="AO307" s="8"/>
      <c r="AP307" s="13">
        <f t="shared" si="50"/>
        <v>7.0351758793969862E-2</v>
      </c>
      <c r="AQ307" s="38">
        <f t="shared" si="51"/>
        <v>1.99</v>
      </c>
      <c r="AR307" s="38">
        <v>0.14000000000000001</v>
      </c>
      <c r="AS307" s="13">
        <f t="shared" si="52"/>
        <v>0</v>
      </c>
      <c r="AT307" s="38">
        <f t="shared" si="53"/>
        <v>1.99</v>
      </c>
      <c r="AU307" s="38">
        <v>0</v>
      </c>
      <c r="AV307" s="13">
        <f t="shared" si="54"/>
        <v>0</v>
      </c>
      <c r="AW307" s="38">
        <f t="shared" si="55"/>
        <v>1.99</v>
      </c>
      <c r="AX307" s="38">
        <v>0</v>
      </c>
      <c r="AY307" s="13"/>
      <c r="AZ307" s="10"/>
      <c r="BA307" s="8"/>
      <c r="BB307" s="11"/>
      <c r="BN307" s="38">
        <v>0.14000000000000001</v>
      </c>
      <c r="BO307" s="54" t="s">
        <v>107</v>
      </c>
      <c r="BP307" s="54">
        <f>Sales!AR307</f>
        <v>1.99</v>
      </c>
    </row>
    <row r="308" spans="1:68">
      <c r="A308" s="4" t="s">
        <v>140</v>
      </c>
      <c r="B308" s="50">
        <v>33999</v>
      </c>
      <c r="C308" s="9" t="s">
        <v>954</v>
      </c>
      <c r="D308" s="9" t="s">
        <v>993</v>
      </c>
      <c r="E308" s="9" t="s">
        <v>1100</v>
      </c>
      <c r="F308" s="9" t="s">
        <v>1226</v>
      </c>
      <c r="G308" s="4"/>
      <c r="H308" s="9" t="s">
        <v>1353</v>
      </c>
      <c r="I308" s="4"/>
      <c r="K308" s="4" t="str">
        <f t="shared" si="45"/>
        <v>MA</v>
      </c>
      <c r="L308" s="4" t="str">
        <f t="shared" si="46"/>
        <v>PLYMOUTH</v>
      </c>
      <c r="M308" s="4" t="str">
        <f t="shared" si="47"/>
        <v>Bridgewater</v>
      </c>
      <c r="N308" s="4"/>
      <c r="O308" s="4" t="str">
        <f t="shared" si="48"/>
        <v>02324</v>
      </c>
      <c r="P308" s="4"/>
      <c r="U308" s="30">
        <v>41715</v>
      </c>
      <c r="V308" s="5"/>
      <c r="W308" s="4"/>
      <c r="Y308" s="30" t="s">
        <v>487</v>
      </c>
      <c r="Z308" s="30" t="s">
        <v>657</v>
      </c>
      <c r="AA308" s="23"/>
      <c r="AB308" s="23"/>
      <c r="AC308" s="9" t="s">
        <v>826</v>
      </c>
      <c r="AD308" s="9" t="s">
        <v>950</v>
      </c>
      <c r="AE308" s="4"/>
      <c r="AH308" s="9">
        <v>1</v>
      </c>
      <c r="AI308" s="38">
        <v>9.99</v>
      </c>
      <c r="AJ308" s="11"/>
      <c r="AM308" s="30" t="s">
        <v>12</v>
      </c>
      <c r="AN308" s="38">
        <f t="shared" si="49"/>
        <v>9.99</v>
      </c>
      <c r="AO308" s="8"/>
      <c r="AP308" s="13">
        <f t="shared" si="50"/>
        <v>0</v>
      </c>
      <c r="AQ308" s="38">
        <f t="shared" si="51"/>
        <v>9.99</v>
      </c>
      <c r="AR308" s="38">
        <v>0</v>
      </c>
      <c r="AS308" s="13">
        <f t="shared" si="52"/>
        <v>0</v>
      </c>
      <c r="AT308" s="38">
        <f t="shared" si="53"/>
        <v>9.99</v>
      </c>
      <c r="AU308" s="38">
        <v>0</v>
      </c>
      <c r="AV308" s="13">
        <f t="shared" si="54"/>
        <v>0</v>
      </c>
      <c r="AW308" s="38">
        <f t="shared" si="55"/>
        <v>9.99</v>
      </c>
      <c r="AX308" s="38">
        <v>0</v>
      </c>
      <c r="AY308" s="13"/>
      <c r="AZ308" s="10"/>
      <c r="BA308" s="8"/>
      <c r="BB308" s="11"/>
      <c r="BN308" s="38">
        <v>0</v>
      </c>
      <c r="BO308" s="54" t="s">
        <v>107</v>
      </c>
      <c r="BP308" s="54">
        <f>Sales!AR308</f>
        <v>9.99</v>
      </c>
    </row>
    <row r="309" spans="1:68">
      <c r="A309" s="4" t="s">
        <v>140</v>
      </c>
      <c r="B309" s="50">
        <v>34006</v>
      </c>
      <c r="C309" s="9" t="s">
        <v>954</v>
      </c>
      <c r="D309" s="9" t="s">
        <v>956</v>
      </c>
      <c r="E309" s="9" t="s">
        <v>996</v>
      </c>
      <c r="F309" s="9" t="s">
        <v>956</v>
      </c>
      <c r="G309" s="4"/>
      <c r="H309" s="9" t="s">
        <v>956</v>
      </c>
      <c r="I309" s="4"/>
      <c r="K309" s="4" t="str">
        <f t="shared" si="45"/>
        <v>0</v>
      </c>
      <c r="L309" s="4" t="str">
        <f t="shared" si="46"/>
        <v>MECKLENBURG</v>
      </c>
      <c r="M309" s="4" t="str">
        <f t="shared" si="47"/>
        <v>0</v>
      </c>
      <c r="N309" s="4"/>
      <c r="O309" s="4" t="str">
        <f t="shared" si="48"/>
        <v>0</v>
      </c>
      <c r="P309" s="4"/>
      <c r="U309" s="30">
        <v>41716</v>
      </c>
      <c r="V309" s="5"/>
      <c r="W309" s="4"/>
      <c r="Y309" s="30" t="s">
        <v>487</v>
      </c>
      <c r="Z309" s="30" t="s">
        <v>658</v>
      </c>
      <c r="AA309" s="23"/>
      <c r="AB309" s="23"/>
      <c r="AC309" s="9" t="s">
        <v>827</v>
      </c>
      <c r="AD309" s="9" t="s">
        <v>951</v>
      </c>
      <c r="AE309" s="4"/>
      <c r="AH309" s="9">
        <v>1</v>
      </c>
      <c r="AI309" s="38">
        <v>0</v>
      </c>
      <c r="AJ309" s="11"/>
      <c r="AM309" s="30" t="s">
        <v>12</v>
      </c>
      <c r="AN309" s="38">
        <f t="shared" si="49"/>
        <v>0</v>
      </c>
      <c r="AO309" s="8"/>
      <c r="AP309" s="13">
        <f t="shared" si="50"/>
        <v>0</v>
      </c>
      <c r="AQ309" s="38">
        <f t="shared" si="51"/>
        <v>0</v>
      </c>
      <c r="AR309" s="38">
        <v>0</v>
      </c>
      <c r="AS309" s="13">
        <f t="shared" si="52"/>
        <v>0</v>
      </c>
      <c r="AT309" s="38">
        <f t="shared" si="53"/>
        <v>0</v>
      </c>
      <c r="AU309" s="38">
        <v>0</v>
      </c>
      <c r="AV309" s="13">
        <f t="shared" si="54"/>
        <v>0</v>
      </c>
      <c r="AW309" s="38">
        <f t="shared" si="55"/>
        <v>0</v>
      </c>
      <c r="AX309" s="38">
        <v>0</v>
      </c>
      <c r="AY309" s="13"/>
      <c r="AZ309" s="10"/>
      <c r="BA309" s="8"/>
      <c r="BB309" s="11"/>
      <c r="BN309" s="38">
        <v>0</v>
      </c>
      <c r="BO309" s="54" t="s">
        <v>1356</v>
      </c>
      <c r="BP309" s="54">
        <f>Sales!AR309</f>
        <v>0</v>
      </c>
    </row>
    <row r="310" spans="1:68">
      <c r="A310" s="4" t="s">
        <v>140</v>
      </c>
      <c r="B310" s="50">
        <v>34023</v>
      </c>
      <c r="C310" s="9" t="s">
        <v>954</v>
      </c>
      <c r="D310" s="9" t="s">
        <v>956</v>
      </c>
      <c r="E310" s="9" t="s">
        <v>994</v>
      </c>
      <c r="F310" s="9" t="s">
        <v>956</v>
      </c>
      <c r="G310" s="4"/>
      <c r="H310" s="9" t="s">
        <v>956</v>
      </c>
      <c r="I310" s="4"/>
      <c r="K310" s="4" t="str">
        <f t="shared" si="45"/>
        <v>0</v>
      </c>
      <c r="L310" s="4" t="str">
        <f t="shared" si="46"/>
        <v>DENTON</v>
      </c>
      <c r="M310" s="4" t="str">
        <f t="shared" si="47"/>
        <v>0</v>
      </c>
      <c r="N310" s="4"/>
      <c r="O310" s="4" t="str">
        <f t="shared" si="48"/>
        <v>0</v>
      </c>
      <c r="P310" s="4"/>
      <c r="U310" s="30">
        <v>41726</v>
      </c>
      <c r="V310" s="5"/>
      <c r="W310" s="4"/>
      <c r="Y310" s="30" t="s">
        <v>487</v>
      </c>
      <c r="Z310" s="30" t="s">
        <v>517</v>
      </c>
      <c r="AA310" s="23"/>
      <c r="AB310" s="23"/>
      <c r="AC310" s="9" t="s">
        <v>690</v>
      </c>
      <c r="AD310" s="9" t="s">
        <v>859</v>
      </c>
      <c r="AE310" s="4"/>
      <c r="AH310" s="9">
        <v>1</v>
      </c>
      <c r="AI310" s="38">
        <v>0</v>
      </c>
      <c r="AJ310" s="11"/>
      <c r="AM310" s="30" t="s">
        <v>12</v>
      </c>
      <c r="AN310" s="38">
        <f t="shared" si="49"/>
        <v>0</v>
      </c>
      <c r="AO310" s="8"/>
      <c r="AP310" s="13">
        <f t="shared" si="50"/>
        <v>0</v>
      </c>
      <c r="AQ310" s="38">
        <f t="shared" si="51"/>
        <v>0</v>
      </c>
      <c r="AR310" s="38">
        <v>0</v>
      </c>
      <c r="AS310" s="13">
        <f t="shared" si="52"/>
        <v>0</v>
      </c>
      <c r="AT310" s="38">
        <f t="shared" si="53"/>
        <v>0</v>
      </c>
      <c r="AU310" s="38">
        <v>0</v>
      </c>
      <c r="AV310" s="13">
        <f t="shared" si="54"/>
        <v>0</v>
      </c>
      <c r="AW310" s="38">
        <f t="shared" si="55"/>
        <v>0</v>
      </c>
      <c r="AX310" s="38">
        <v>0</v>
      </c>
      <c r="AY310" s="13"/>
      <c r="AZ310" s="10"/>
      <c r="BA310" s="8"/>
      <c r="BB310" s="11"/>
      <c r="BN310" s="38">
        <v>0</v>
      </c>
      <c r="BO310" s="54" t="s">
        <v>1356</v>
      </c>
      <c r="BP310" s="54">
        <f>Sales!AR310</f>
        <v>0</v>
      </c>
    </row>
    <row r="311" spans="1:68">
      <c r="A311" s="4" t="s">
        <v>140</v>
      </c>
      <c r="B311" s="50">
        <v>34028</v>
      </c>
      <c r="C311" s="9" t="s">
        <v>954</v>
      </c>
      <c r="D311" s="9" t="s">
        <v>956</v>
      </c>
      <c r="E311" s="9" t="s">
        <v>994</v>
      </c>
      <c r="F311" s="9" t="s">
        <v>956</v>
      </c>
      <c r="G311" s="4"/>
      <c r="H311" s="9" t="s">
        <v>956</v>
      </c>
      <c r="I311" s="4"/>
      <c r="K311" s="4" t="str">
        <f t="shared" si="45"/>
        <v>0</v>
      </c>
      <c r="L311" s="4" t="str">
        <f t="shared" si="46"/>
        <v>DENTON</v>
      </c>
      <c r="M311" s="4" t="str">
        <f t="shared" si="47"/>
        <v>0</v>
      </c>
      <c r="N311" s="4"/>
      <c r="O311" s="4" t="str">
        <f t="shared" si="48"/>
        <v>0</v>
      </c>
      <c r="P311" s="4"/>
      <c r="U311" s="30">
        <v>41729</v>
      </c>
      <c r="V311" s="5"/>
      <c r="W311" s="4"/>
      <c r="Y311" s="30" t="s">
        <v>487</v>
      </c>
      <c r="Z311" s="30" t="s">
        <v>491</v>
      </c>
      <c r="AA311" s="23"/>
      <c r="AB311" s="23"/>
      <c r="AC311" s="9" t="s">
        <v>664</v>
      </c>
      <c r="AD311" s="9" t="s">
        <v>833</v>
      </c>
      <c r="AE311" s="4"/>
      <c r="AH311" s="9">
        <v>1</v>
      </c>
      <c r="AI311" s="38">
        <v>0</v>
      </c>
      <c r="AJ311" s="11"/>
      <c r="AM311" s="30" t="s">
        <v>12</v>
      </c>
      <c r="AN311" s="38">
        <f t="shared" si="49"/>
        <v>0</v>
      </c>
      <c r="AO311" s="8"/>
      <c r="AP311" s="13">
        <f t="shared" si="50"/>
        <v>0</v>
      </c>
      <c r="AQ311" s="38">
        <f t="shared" si="51"/>
        <v>0</v>
      </c>
      <c r="AR311" s="38">
        <v>0</v>
      </c>
      <c r="AS311" s="13">
        <f t="shared" si="52"/>
        <v>0</v>
      </c>
      <c r="AT311" s="38">
        <f t="shared" si="53"/>
        <v>0</v>
      </c>
      <c r="AU311" s="38">
        <v>0</v>
      </c>
      <c r="AV311" s="13">
        <f t="shared" si="54"/>
        <v>0</v>
      </c>
      <c r="AW311" s="38">
        <f t="shared" si="55"/>
        <v>0</v>
      </c>
      <c r="AX311" s="38">
        <v>0</v>
      </c>
      <c r="AY311" s="13"/>
      <c r="AZ311" s="10"/>
      <c r="BA311" s="8"/>
      <c r="BB311" s="11"/>
      <c r="BN311" s="38">
        <v>0</v>
      </c>
      <c r="BO311" s="54" t="s">
        <v>1356</v>
      </c>
      <c r="BP311" s="54">
        <f>Sales!AR311</f>
        <v>0</v>
      </c>
    </row>
    <row r="312" spans="1:68">
      <c r="A312" s="4" t="s">
        <v>140</v>
      </c>
      <c r="B312" s="50">
        <v>34029</v>
      </c>
      <c r="C312" s="9" t="s">
        <v>954</v>
      </c>
      <c r="D312" s="9" t="s">
        <v>956</v>
      </c>
      <c r="E312" s="9" t="s">
        <v>994</v>
      </c>
      <c r="F312" s="9" t="s">
        <v>956</v>
      </c>
      <c r="G312" s="4"/>
      <c r="H312" s="9" t="s">
        <v>956</v>
      </c>
      <c r="I312" s="4"/>
      <c r="K312" s="4" t="str">
        <f t="shared" si="45"/>
        <v>0</v>
      </c>
      <c r="L312" s="4" t="str">
        <f t="shared" si="46"/>
        <v>DENTON</v>
      </c>
      <c r="M312" s="4" t="str">
        <f t="shared" si="47"/>
        <v>0</v>
      </c>
      <c r="N312" s="4"/>
      <c r="O312" s="4" t="str">
        <f t="shared" si="48"/>
        <v>0</v>
      </c>
      <c r="P312" s="4"/>
      <c r="U312" s="30">
        <v>41729</v>
      </c>
      <c r="V312" s="5"/>
      <c r="W312" s="4"/>
      <c r="Y312" s="30" t="s">
        <v>487</v>
      </c>
      <c r="Z312" s="30" t="s">
        <v>497</v>
      </c>
      <c r="AA312" s="23"/>
      <c r="AB312" s="23"/>
      <c r="AC312" s="9" t="s">
        <v>670</v>
      </c>
      <c r="AD312" s="9" t="s">
        <v>839</v>
      </c>
      <c r="AE312" s="4"/>
      <c r="AH312" s="9">
        <v>1</v>
      </c>
      <c r="AI312" s="38">
        <v>0</v>
      </c>
      <c r="AJ312" s="11"/>
      <c r="AM312" s="30" t="s">
        <v>12</v>
      </c>
      <c r="AN312" s="38">
        <f t="shared" si="49"/>
        <v>0</v>
      </c>
      <c r="AO312" s="8"/>
      <c r="AP312" s="13">
        <f t="shared" si="50"/>
        <v>0</v>
      </c>
      <c r="AQ312" s="38">
        <f t="shared" si="51"/>
        <v>0</v>
      </c>
      <c r="AR312" s="38">
        <v>0</v>
      </c>
      <c r="AS312" s="13">
        <f t="shared" si="52"/>
        <v>0</v>
      </c>
      <c r="AT312" s="38">
        <f t="shared" si="53"/>
        <v>0</v>
      </c>
      <c r="AU312" s="38">
        <v>0</v>
      </c>
      <c r="AV312" s="13">
        <f t="shared" si="54"/>
        <v>0</v>
      </c>
      <c r="AW312" s="38">
        <f t="shared" si="55"/>
        <v>0</v>
      </c>
      <c r="AX312" s="38">
        <v>0</v>
      </c>
      <c r="AY312" s="13"/>
      <c r="AZ312" s="10"/>
      <c r="BA312" s="8"/>
      <c r="BB312" s="11"/>
      <c r="BN312" s="38">
        <v>0</v>
      </c>
      <c r="BO312" s="54" t="s">
        <v>1356</v>
      </c>
      <c r="BP312" s="54">
        <f>Sales!AR312</f>
        <v>0</v>
      </c>
    </row>
    <row r="313" spans="1:68">
      <c r="A313" s="4" t="s">
        <v>140</v>
      </c>
      <c r="B313" s="50">
        <v>34223</v>
      </c>
      <c r="C313" s="9" t="s">
        <v>954</v>
      </c>
      <c r="D313" s="9" t="s">
        <v>956</v>
      </c>
      <c r="E313" s="9" t="s">
        <v>996</v>
      </c>
      <c r="F313" s="9" t="s">
        <v>956</v>
      </c>
      <c r="G313" s="4"/>
      <c r="H313" s="9" t="s">
        <v>956</v>
      </c>
      <c r="I313" s="4"/>
      <c r="K313" s="4" t="str">
        <f t="shared" si="45"/>
        <v>0</v>
      </c>
      <c r="L313" s="4" t="str">
        <f t="shared" si="46"/>
        <v>MECKLENBURG</v>
      </c>
      <c r="M313" s="4" t="str">
        <f t="shared" si="47"/>
        <v>0</v>
      </c>
      <c r="N313" s="4"/>
      <c r="O313" s="4" t="str">
        <f t="shared" si="48"/>
        <v>0</v>
      </c>
      <c r="P313" s="4"/>
      <c r="U313" s="30">
        <v>41729</v>
      </c>
      <c r="V313" s="5"/>
      <c r="W313" s="4"/>
      <c r="Y313" s="30" t="s">
        <v>487</v>
      </c>
      <c r="Z313" s="30" t="s">
        <v>659</v>
      </c>
      <c r="AA313" s="23"/>
      <c r="AB313" s="23"/>
      <c r="AC313" s="9" t="s">
        <v>828</v>
      </c>
      <c r="AD313" s="9" t="s">
        <v>952</v>
      </c>
      <c r="AE313" s="4"/>
      <c r="AH313" s="9">
        <v>1</v>
      </c>
      <c r="AI313" s="38">
        <v>0</v>
      </c>
      <c r="AJ313" s="11"/>
      <c r="AM313" s="30" t="s">
        <v>12</v>
      </c>
      <c r="AN313" s="38">
        <f t="shared" si="49"/>
        <v>0</v>
      </c>
      <c r="AO313" s="8"/>
      <c r="AP313" s="13">
        <f t="shared" si="50"/>
        <v>0</v>
      </c>
      <c r="AQ313" s="38">
        <f t="shared" si="51"/>
        <v>0</v>
      </c>
      <c r="AR313" s="38">
        <v>0</v>
      </c>
      <c r="AS313" s="13">
        <f t="shared" si="52"/>
        <v>0</v>
      </c>
      <c r="AT313" s="38">
        <f t="shared" si="53"/>
        <v>0</v>
      </c>
      <c r="AU313" s="38">
        <v>0</v>
      </c>
      <c r="AV313" s="13">
        <f t="shared" si="54"/>
        <v>0</v>
      </c>
      <c r="AW313" s="38">
        <f t="shared" si="55"/>
        <v>0</v>
      </c>
      <c r="AX313" s="38">
        <v>0</v>
      </c>
      <c r="AY313" s="13"/>
      <c r="AZ313" s="10"/>
      <c r="BA313" s="8"/>
      <c r="BB313" s="11"/>
      <c r="BN313" s="38">
        <v>0</v>
      </c>
      <c r="BO313" s="54" t="s">
        <v>1356</v>
      </c>
      <c r="BP313" s="54">
        <f>Sales!AR313</f>
        <v>0</v>
      </c>
    </row>
    <row r="314" spans="1:68">
      <c r="A314" s="4" t="s">
        <v>140</v>
      </c>
      <c r="B314" s="50">
        <v>34233</v>
      </c>
      <c r="C314" s="9" t="s">
        <v>954</v>
      </c>
      <c r="D314" s="9" t="s">
        <v>956</v>
      </c>
      <c r="E314" s="9" t="s">
        <v>994</v>
      </c>
      <c r="F314" s="9" t="s">
        <v>956</v>
      </c>
      <c r="G314" s="4"/>
      <c r="H314" s="9" t="s">
        <v>956</v>
      </c>
      <c r="I314" s="4"/>
      <c r="K314" s="4" t="str">
        <f t="shared" si="45"/>
        <v>0</v>
      </c>
      <c r="L314" s="4" t="str">
        <f t="shared" si="46"/>
        <v>DENTON</v>
      </c>
      <c r="M314" s="4" t="str">
        <f t="shared" si="47"/>
        <v>0</v>
      </c>
      <c r="N314" s="4"/>
      <c r="O314" s="4" t="str">
        <f t="shared" si="48"/>
        <v>0</v>
      </c>
      <c r="P314" s="4"/>
      <c r="U314" s="30">
        <v>41729</v>
      </c>
      <c r="V314" s="5"/>
      <c r="W314" s="4"/>
      <c r="Y314" s="30" t="s">
        <v>487</v>
      </c>
      <c r="Z314" s="30" t="s">
        <v>497</v>
      </c>
      <c r="AA314" s="23"/>
      <c r="AB314" s="23"/>
      <c r="AC314" s="9" t="s">
        <v>670</v>
      </c>
      <c r="AD314" s="9" t="s">
        <v>839</v>
      </c>
      <c r="AE314" s="4"/>
      <c r="AH314" s="9">
        <v>1</v>
      </c>
      <c r="AI314" s="38">
        <v>0</v>
      </c>
      <c r="AJ314" s="11"/>
      <c r="AM314" s="30" t="s">
        <v>12</v>
      </c>
      <c r="AN314" s="38">
        <f t="shared" si="49"/>
        <v>0</v>
      </c>
      <c r="AO314" s="8"/>
      <c r="AP314" s="13">
        <f t="shared" si="50"/>
        <v>0</v>
      </c>
      <c r="AQ314" s="38">
        <f t="shared" si="51"/>
        <v>0</v>
      </c>
      <c r="AR314" s="38">
        <v>0</v>
      </c>
      <c r="AS314" s="13">
        <f t="shared" si="52"/>
        <v>0</v>
      </c>
      <c r="AT314" s="38">
        <f t="shared" si="53"/>
        <v>0</v>
      </c>
      <c r="AU314" s="38">
        <v>0</v>
      </c>
      <c r="AV314" s="13">
        <f t="shared" si="54"/>
        <v>0</v>
      </c>
      <c r="AW314" s="38">
        <f t="shared" si="55"/>
        <v>0</v>
      </c>
      <c r="AX314" s="38">
        <v>0</v>
      </c>
      <c r="AY314" s="13"/>
      <c r="AZ314" s="10"/>
      <c r="BA314" s="8"/>
      <c r="BB314" s="11"/>
      <c r="BN314" s="38">
        <v>0</v>
      </c>
      <c r="BO314" s="54" t="s">
        <v>1356</v>
      </c>
      <c r="BP314" s="54">
        <f>Sales!AR314</f>
        <v>0</v>
      </c>
    </row>
    <row r="315" spans="1:68">
      <c r="A315" s="4" t="s">
        <v>140</v>
      </c>
      <c r="B315" s="50">
        <v>34245</v>
      </c>
      <c r="C315" s="9" t="s">
        <v>954</v>
      </c>
      <c r="D315" s="9" t="s">
        <v>966</v>
      </c>
      <c r="E315" s="9" t="s">
        <v>1101</v>
      </c>
      <c r="F315" s="9" t="s">
        <v>1227</v>
      </c>
      <c r="G315" s="4"/>
      <c r="H315" s="9" t="s">
        <v>1354</v>
      </c>
      <c r="I315" s="4"/>
      <c r="K315" s="4" t="str">
        <f t="shared" si="45"/>
        <v>GA</v>
      </c>
      <c r="L315" s="4" t="str">
        <f t="shared" si="46"/>
        <v>GWINNETT</v>
      </c>
      <c r="M315" s="4" t="str">
        <f t="shared" si="47"/>
        <v>Lawrenceville</v>
      </c>
      <c r="N315" s="4"/>
      <c r="O315" s="4" t="str">
        <f t="shared" si="48"/>
        <v>30043</v>
      </c>
      <c r="P315" s="4"/>
      <c r="U315" s="30">
        <v>41702</v>
      </c>
      <c r="V315" s="5"/>
      <c r="W315" s="4"/>
      <c r="Y315" s="30" t="s">
        <v>487</v>
      </c>
      <c r="Z315" s="30" t="s">
        <v>607</v>
      </c>
      <c r="AA315" s="23"/>
      <c r="AB315" s="23"/>
      <c r="AC315" s="9" t="s">
        <v>778</v>
      </c>
      <c r="AD315" s="9" t="s">
        <v>903</v>
      </c>
      <c r="AE315" s="4"/>
      <c r="AH315" s="9">
        <v>1</v>
      </c>
      <c r="AI315" s="38">
        <v>7.71</v>
      </c>
      <c r="AJ315" s="11"/>
      <c r="AM315" s="30" t="s">
        <v>12</v>
      </c>
      <c r="AN315" s="38">
        <f t="shared" si="49"/>
        <v>7.71</v>
      </c>
      <c r="AO315" s="8"/>
      <c r="AP315" s="13">
        <f t="shared" si="50"/>
        <v>0</v>
      </c>
      <c r="AQ315" s="38">
        <f t="shared" si="51"/>
        <v>7.71</v>
      </c>
      <c r="AR315" s="38">
        <v>0</v>
      </c>
      <c r="AS315" s="13">
        <f t="shared" si="52"/>
        <v>0</v>
      </c>
      <c r="AT315" s="38">
        <f t="shared" si="53"/>
        <v>7.71</v>
      </c>
      <c r="AU315" s="38">
        <v>0</v>
      </c>
      <c r="AV315" s="13">
        <f t="shared" si="54"/>
        <v>0</v>
      </c>
      <c r="AW315" s="38">
        <f t="shared" si="55"/>
        <v>7.71</v>
      </c>
      <c r="AX315" s="38">
        <v>0</v>
      </c>
      <c r="AY315" s="13"/>
      <c r="AZ315" s="10"/>
      <c r="BA315" s="8"/>
      <c r="BB315" s="11"/>
      <c r="BN315" s="38">
        <v>0</v>
      </c>
      <c r="BO315" s="54" t="s">
        <v>1357</v>
      </c>
      <c r="BP315" s="54">
        <f>Sales!AR315</f>
        <v>7.99</v>
      </c>
    </row>
    <row r="316" spans="1:68">
      <c r="A316" s="4" t="s">
        <v>140</v>
      </c>
      <c r="B316" s="50">
        <v>34493</v>
      </c>
      <c r="C316" s="9" t="s">
        <v>954</v>
      </c>
      <c r="D316" s="9" t="s">
        <v>956</v>
      </c>
      <c r="E316" s="9" t="s">
        <v>996</v>
      </c>
      <c r="F316" s="9" t="s">
        <v>956</v>
      </c>
      <c r="G316" s="4"/>
      <c r="H316" s="9" t="s">
        <v>956</v>
      </c>
      <c r="I316" s="4"/>
      <c r="K316" s="4" t="str">
        <f t="shared" si="45"/>
        <v>0</v>
      </c>
      <c r="L316" s="4" t="str">
        <f t="shared" si="46"/>
        <v>MECKLENBURG</v>
      </c>
      <c r="M316" s="4" t="str">
        <f t="shared" si="47"/>
        <v>0</v>
      </c>
      <c r="N316" s="4"/>
      <c r="O316" s="4" t="str">
        <f t="shared" si="48"/>
        <v>0</v>
      </c>
      <c r="P316" s="4"/>
      <c r="U316" s="30">
        <v>41716</v>
      </c>
      <c r="V316" s="5"/>
      <c r="W316" s="4"/>
      <c r="Y316" s="30" t="s">
        <v>487</v>
      </c>
      <c r="Z316" s="30" t="s">
        <v>660</v>
      </c>
      <c r="AA316" s="23"/>
      <c r="AB316" s="23"/>
      <c r="AC316" s="9" t="s">
        <v>829</v>
      </c>
      <c r="AD316" s="9" t="s">
        <v>953</v>
      </c>
      <c r="AE316" s="4"/>
      <c r="AH316" s="9">
        <v>1</v>
      </c>
      <c r="AI316" s="38">
        <v>0</v>
      </c>
      <c r="AJ316" s="11"/>
      <c r="AM316" s="30" t="s">
        <v>12</v>
      </c>
      <c r="AN316" s="38">
        <f t="shared" si="49"/>
        <v>0</v>
      </c>
      <c r="AO316" s="8"/>
      <c r="AP316" s="13">
        <f t="shared" si="50"/>
        <v>0</v>
      </c>
      <c r="AQ316" s="38">
        <f t="shared" si="51"/>
        <v>0</v>
      </c>
      <c r="AR316" s="38">
        <v>0</v>
      </c>
      <c r="AS316" s="13">
        <f t="shared" si="52"/>
        <v>0</v>
      </c>
      <c r="AT316" s="38">
        <f t="shared" si="53"/>
        <v>0</v>
      </c>
      <c r="AU316" s="38">
        <v>0</v>
      </c>
      <c r="AV316" s="13">
        <f t="shared" si="54"/>
        <v>0</v>
      </c>
      <c r="AW316" s="38">
        <f t="shared" si="55"/>
        <v>0</v>
      </c>
      <c r="AX316" s="38">
        <v>0</v>
      </c>
      <c r="AY316" s="13"/>
      <c r="AZ316" s="10"/>
      <c r="BA316" s="8"/>
      <c r="BB316" s="11"/>
      <c r="BN316" s="38">
        <v>0</v>
      </c>
      <c r="BO316" s="54" t="s">
        <v>1356</v>
      </c>
      <c r="BP316" s="54">
        <f>Sales!AR316</f>
        <v>0</v>
      </c>
    </row>
    <row r="317" spans="1:68">
      <c r="A317" s="4" t="s">
        <v>140</v>
      </c>
      <c r="B317" s="50">
        <v>34563</v>
      </c>
      <c r="C317" s="9" t="s">
        <v>954</v>
      </c>
      <c r="D317" s="9" t="s">
        <v>956</v>
      </c>
      <c r="E317" s="9" t="s">
        <v>996</v>
      </c>
      <c r="F317" s="9" t="s">
        <v>956</v>
      </c>
      <c r="G317" s="4"/>
      <c r="H317" s="9" t="s">
        <v>956</v>
      </c>
      <c r="I317" s="4"/>
      <c r="K317" s="4" t="str">
        <f t="shared" si="45"/>
        <v>0</v>
      </c>
      <c r="L317" s="4" t="str">
        <f t="shared" si="46"/>
        <v>MECKLENBURG</v>
      </c>
      <c r="M317" s="4" t="str">
        <f t="shared" si="47"/>
        <v>0</v>
      </c>
      <c r="N317" s="4"/>
      <c r="O317" s="4" t="str">
        <f t="shared" si="48"/>
        <v>0</v>
      </c>
      <c r="P317" s="4"/>
      <c r="U317" s="30">
        <v>41729</v>
      </c>
      <c r="V317" s="5"/>
      <c r="W317" s="4"/>
      <c r="Y317" s="30" t="s">
        <v>487</v>
      </c>
      <c r="Z317" s="30" t="s">
        <v>490</v>
      </c>
      <c r="AA317" s="23"/>
      <c r="AB317" s="23"/>
      <c r="AC317" s="9" t="s">
        <v>663</v>
      </c>
      <c r="AD317" s="9" t="s">
        <v>832</v>
      </c>
      <c r="AE317" s="4"/>
      <c r="AH317" s="9">
        <v>1</v>
      </c>
      <c r="AI317" s="38">
        <v>0</v>
      </c>
      <c r="AJ317" s="11"/>
      <c r="AM317" s="30" t="s">
        <v>12</v>
      </c>
      <c r="AN317" s="38">
        <f t="shared" si="49"/>
        <v>0</v>
      </c>
      <c r="AO317" s="8"/>
      <c r="AP317" s="13">
        <f t="shared" si="50"/>
        <v>0</v>
      </c>
      <c r="AQ317" s="38">
        <f t="shared" si="51"/>
        <v>0</v>
      </c>
      <c r="AR317" s="38">
        <v>0</v>
      </c>
      <c r="AS317" s="13">
        <f t="shared" si="52"/>
        <v>0</v>
      </c>
      <c r="AT317" s="38">
        <f t="shared" si="53"/>
        <v>0</v>
      </c>
      <c r="AU317" s="38">
        <v>0</v>
      </c>
      <c r="AV317" s="13">
        <f t="shared" si="54"/>
        <v>0</v>
      </c>
      <c r="AW317" s="38">
        <f t="shared" si="55"/>
        <v>0</v>
      </c>
      <c r="AX317" s="38">
        <v>0</v>
      </c>
      <c r="AY317" s="13"/>
      <c r="AZ317" s="10"/>
      <c r="BA317" s="8"/>
      <c r="BB317" s="11"/>
      <c r="BN317" s="38">
        <v>0</v>
      </c>
      <c r="BO317" s="54" t="s">
        <v>1356</v>
      </c>
      <c r="BP317" s="54">
        <f>Sales!AR317</f>
        <v>0</v>
      </c>
    </row>
    <row r="318" spans="1:68">
      <c r="A318" s="4" t="s">
        <v>140</v>
      </c>
      <c r="B318" s="50">
        <v>34574</v>
      </c>
      <c r="C318" s="9" t="s">
        <v>954</v>
      </c>
      <c r="D318" s="9" t="s">
        <v>956</v>
      </c>
      <c r="E318" s="9" t="s">
        <v>994</v>
      </c>
      <c r="F318" s="9" t="s">
        <v>956</v>
      </c>
      <c r="G318" s="4"/>
      <c r="H318" s="9" t="s">
        <v>956</v>
      </c>
      <c r="I318" s="4"/>
      <c r="K318" s="4" t="str">
        <f t="shared" si="45"/>
        <v>0</v>
      </c>
      <c r="L318" s="4" t="str">
        <f t="shared" si="46"/>
        <v>DENTON</v>
      </c>
      <c r="M318" s="4" t="str">
        <f t="shared" si="47"/>
        <v>0</v>
      </c>
      <c r="N318" s="4"/>
      <c r="O318" s="4" t="str">
        <f t="shared" si="48"/>
        <v>0</v>
      </c>
      <c r="P318" s="4"/>
      <c r="U318" s="30">
        <v>41718</v>
      </c>
      <c r="V318" s="5"/>
      <c r="W318" s="4"/>
      <c r="Y318" s="30" t="s">
        <v>487</v>
      </c>
      <c r="Z318" s="30" t="s">
        <v>578</v>
      </c>
      <c r="AA318" s="23"/>
      <c r="AB318" s="23"/>
      <c r="AC318" s="9" t="s">
        <v>750</v>
      </c>
      <c r="AD318" s="9" t="s">
        <v>859</v>
      </c>
      <c r="AE318" s="4"/>
      <c r="AH318" s="9">
        <v>1</v>
      </c>
      <c r="AI318" s="38">
        <v>0</v>
      </c>
      <c r="AJ318" s="11"/>
      <c r="AM318" s="30" t="s">
        <v>12</v>
      </c>
      <c r="AN318" s="38">
        <f t="shared" si="49"/>
        <v>0</v>
      </c>
      <c r="AO318" s="8"/>
      <c r="AP318" s="13">
        <f t="shared" si="50"/>
        <v>0</v>
      </c>
      <c r="AQ318" s="38">
        <f t="shared" si="51"/>
        <v>0</v>
      </c>
      <c r="AR318" s="38">
        <v>0</v>
      </c>
      <c r="AS318" s="13">
        <f t="shared" si="52"/>
        <v>0</v>
      </c>
      <c r="AT318" s="38">
        <f t="shared" si="53"/>
        <v>0</v>
      </c>
      <c r="AU318" s="38">
        <v>0</v>
      </c>
      <c r="AV318" s="13">
        <f t="shared" si="54"/>
        <v>0</v>
      </c>
      <c r="AW318" s="38">
        <f t="shared" si="55"/>
        <v>0</v>
      </c>
      <c r="AX318" s="38">
        <v>0</v>
      </c>
      <c r="AY318" s="13"/>
      <c r="AZ318" s="10"/>
      <c r="BA318" s="8"/>
      <c r="BB318" s="11"/>
      <c r="BN318" s="38">
        <v>0</v>
      </c>
      <c r="BO318" s="54" t="s">
        <v>956</v>
      </c>
      <c r="BP318" s="54">
        <f>Sales!AR318</f>
        <v>0</v>
      </c>
    </row>
    <row r="319" spans="1:68">
      <c r="A319" s="4" t="s">
        <v>140</v>
      </c>
      <c r="B319" s="50">
        <v>34805</v>
      </c>
      <c r="C319" s="9" t="s">
        <v>954</v>
      </c>
      <c r="D319" s="9" t="s">
        <v>956</v>
      </c>
      <c r="E319" s="9" t="s">
        <v>994</v>
      </c>
      <c r="F319" s="9" t="s">
        <v>956</v>
      </c>
      <c r="G319" s="4"/>
      <c r="H319" s="9" t="s">
        <v>956</v>
      </c>
      <c r="I319" s="4"/>
      <c r="K319" s="4" t="str">
        <f t="shared" si="45"/>
        <v>0</v>
      </c>
      <c r="L319" s="4" t="str">
        <f t="shared" si="46"/>
        <v>DENTON</v>
      </c>
      <c r="M319" s="4" t="str">
        <f t="shared" si="47"/>
        <v>0</v>
      </c>
      <c r="N319" s="4"/>
      <c r="O319" s="4" t="str">
        <f t="shared" si="48"/>
        <v>0</v>
      </c>
      <c r="P319" s="4"/>
      <c r="U319" s="30">
        <v>41704</v>
      </c>
      <c r="V319" s="5"/>
      <c r="W319" s="4"/>
      <c r="Y319" s="30" t="s">
        <v>487</v>
      </c>
      <c r="Z319" s="30" t="s">
        <v>600</v>
      </c>
      <c r="AA319" s="23"/>
      <c r="AB319" s="23"/>
      <c r="AC319" s="9" t="s">
        <v>771</v>
      </c>
      <c r="AD319" s="9" t="s">
        <v>914</v>
      </c>
      <c r="AE319" s="4"/>
      <c r="AH319" s="9">
        <v>1</v>
      </c>
      <c r="AI319" s="38">
        <v>0</v>
      </c>
      <c r="AJ319" s="11"/>
      <c r="AM319" s="30" t="s">
        <v>12</v>
      </c>
      <c r="AN319" s="38">
        <f t="shared" si="49"/>
        <v>0</v>
      </c>
      <c r="AO319" s="8"/>
      <c r="AP319" s="13">
        <f t="shared" si="50"/>
        <v>0</v>
      </c>
      <c r="AQ319" s="38">
        <f t="shared" si="51"/>
        <v>0</v>
      </c>
      <c r="AR319" s="38">
        <v>0</v>
      </c>
      <c r="AS319" s="13">
        <f t="shared" si="52"/>
        <v>0</v>
      </c>
      <c r="AT319" s="38">
        <f t="shared" si="53"/>
        <v>0</v>
      </c>
      <c r="AU319" s="38">
        <v>0</v>
      </c>
      <c r="AV319" s="13">
        <f t="shared" si="54"/>
        <v>0</v>
      </c>
      <c r="AW319" s="38">
        <f t="shared" si="55"/>
        <v>0</v>
      </c>
      <c r="AX319" s="38">
        <v>0</v>
      </c>
      <c r="AY319" s="13"/>
      <c r="AZ319" s="10"/>
      <c r="BA319" s="8"/>
      <c r="BB319" s="11"/>
      <c r="BN319" s="38">
        <v>0</v>
      </c>
      <c r="BO319" s="54" t="s">
        <v>1356</v>
      </c>
      <c r="BP319" s="54">
        <f>Sales!AR319</f>
        <v>0</v>
      </c>
    </row>
    <row r="320" spans="1:68">
      <c r="A320" s="4" t="s">
        <v>140</v>
      </c>
      <c r="B320" s="50">
        <v>34808</v>
      </c>
      <c r="C320" s="9" t="s">
        <v>954</v>
      </c>
      <c r="D320" s="9" t="s">
        <v>978</v>
      </c>
      <c r="E320" s="9" t="s">
        <v>1102</v>
      </c>
      <c r="F320" s="9" t="s">
        <v>1102</v>
      </c>
      <c r="G320" s="4"/>
      <c r="H320" s="9" t="s">
        <v>1355</v>
      </c>
      <c r="I320" s="4"/>
      <c r="K320" s="4" t="str">
        <f t="shared" si="45"/>
        <v>NY</v>
      </c>
      <c r="L320" s="4" t="str">
        <f t="shared" si="46"/>
        <v>BRONX</v>
      </c>
      <c r="M320" s="4" t="str">
        <f t="shared" si="47"/>
        <v>BRONX</v>
      </c>
      <c r="N320" s="4"/>
      <c r="O320" s="4" t="str">
        <f t="shared" si="48"/>
        <v>10459</v>
      </c>
      <c r="P320" s="4"/>
      <c r="U320" s="30">
        <v>41705</v>
      </c>
      <c r="V320" s="5"/>
      <c r="W320" s="4"/>
      <c r="Y320" s="30" t="s">
        <v>487</v>
      </c>
      <c r="Z320" s="30" t="s">
        <v>553</v>
      </c>
      <c r="AA320" s="23"/>
      <c r="AB320" s="23"/>
      <c r="AC320" s="9" t="s">
        <v>726</v>
      </c>
      <c r="AD320" s="9" t="s">
        <v>859</v>
      </c>
      <c r="AE320" s="4"/>
      <c r="AH320" s="9">
        <v>1</v>
      </c>
      <c r="AI320" s="38">
        <v>0</v>
      </c>
      <c r="AJ320" s="11"/>
      <c r="AM320" s="30" t="s">
        <v>12</v>
      </c>
      <c r="AN320" s="38">
        <f t="shared" si="49"/>
        <v>0</v>
      </c>
      <c r="AO320" s="8"/>
      <c r="AP320" s="13">
        <f t="shared" si="50"/>
        <v>0</v>
      </c>
      <c r="AQ320" s="38">
        <f t="shared" si="51"/>
        <v>0</v>
      </c>
      <c r="AR320" s="38">
        <v>0</v>
      </c>
      <c r="AS320" s="13">
        <f t="shared" si="52"/>
        <v>0</v>
      </c>
      <c r="AT320" s="38">
        <f t="shared" si="53"/>
        <v>0</v>
      </c>
      <c r="AU320" s="38">
        <v>0</v>
      </c>
      <c r="AV320" s="13">
        <f t="shared" si="54"/>
        <v>0</v>
      </c>
      <c r="AW320" s="38">
        <f t="shared" si="55"/>
        <v>0</v>
      </c>
      <c r="AX320" s="38">
        <v>0</v>
      </c>
      <c r="AY320" s="13"/>
      <c r="AZ320" s="10"/>
      <c r="BA320" s="8"/>
      <c r="BB320" s="11"/>
      <c r="BN320" s="38">
        <v>0</v>
      </c>
      <c r="BO320" s="54" t="s">
        <v>1357</v>
      </c>
      <c r="BP320" s="54">
        <f>Sales!AR320</f>
        <v>0</v>
      </c>
    </row>
    <row r="321" spans="1:68">
      <c r="A321" s="4" t="s">
        <v>140</v>
      </c>
      <c r="B321" s="50">
        <v>34851</v>
      </c>
      <c r="C321" s="9" t="s">
        <v>954</v>
      </c>
      <c r="D321" s="9" t="s">
        <v>956</v>
      </c>
      <c r="E321" s="9" t="s">
        <v>994</v>
      </c>
      <c r="F321" s="9" t="s">
        <v>956</v>
      </c>
      <c r="G321" s="4"/>
      <c r="H321" s="9" t="s">
        <v>956</v>
      </c>
      <c r="I321" s="4"/>
      <c r="K321" s="4" t="str">
        <f t="shared" si="45"/>
        <v>0</v>
      </c>
      <c r="L321" s="4" t="str">
        <f t="shared" si="46"/>
        <v>DENTON</v>
      </c>
      <c r="M321" s="4" t="str">
        <f t="shared" si="47"/>
        <v>0</v>
      </c>
      <c r="N321" s="4"/>
      <c r="O321" s="4" t="str">
        <f t="shared" si="48"/>
        <v>0</v>
      </c>
      <c r="P321" s="4"/>
      <c r="U321" s="30">
        <v>41716</v>
      </c>
      <c r="V321" s="5"/>
      <c r="W321" s="4"/>
      <c r="Y321" s="30" t="s">
        <v>487</v>
      </c>
      <c r="Z321" s="30" t="s">
        <v>543</v>
      </c>
      <c r="AA321" s="23"/>
      <c r="AB321" s="23"/>
      <c r="AC321" s="9" t="s">
        <v>716</v>
      </c>
      <c r="AD321" s="9" t="s">
        <v>881</v>
      </c>
      <c r="AE321" s="4"/>
      <c r="AH321" s="9">
        <v>1</v>
      </c>
      <c r="AI321" s="38">
        <v>0</v>
      </c>
      <c r="AJ321" s="11"/>
      <c r="AM321" s="30" t="s">
        <v>12</v>
      </c>
      <c r="AN321" s="38">
        <f t="shared" si="49"/>
        <v>0</v>
      </c>
      <c r="AO321" s="8"/>
      <c r="AP321" s="13">
        <f t="shared" si="50"/>
        <v>0</v>
      </c>
      <c r="AQ321" s="38">
        <f t="shared" si="51"/>
        <v>0</v>
      </c>
      <c r="AR321" s="38">
        <v>0</v>
      </c>
      <c r="AS321" s="13">
        <f t="shared" si="52"/>
        <v>0</v>
      </c>
      <c r="AT321" s="38">
        <f t="shared" si="53"/>
        <v>0</v>
      </c>
      <c r="AU321" s="38">
        <v>0</v>
      </c>
      <c r="AV321" s="13">
        <f t="shared" si="54"/>
        <v>0</v>
      </c>
      <c r="AW321" s="38">
        <f t="shared" si="55"/>
        <v>0</v>
      </c>
      <c r="AX321" s="38">
        <v>0</v>
      </c>
      <c r="AY321" s="13"/>
      <c r="AZ321" s="10"/>
      <c r="BA321" s="8"/>
      <c r="BB321" s="11"/>
      <c r="BN321" s="38">
        <v>0</v>
      </c>
      <c r="BO321" s="54" t="s">
        <v>1356</v>
      </c>
      <c r="BP321" s="54">
        <f>Sales!AR321</f>
        <v>0</v>
      </c>
    </row>
    <row r="322" spans="1:68" ht="13.5" thickBo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14">
        <f>SUBTOTAL(9,AH7:AH321)</f>
        <v>315</v>
      </c>
      <c r="AI322" s="41">
        <f>SUBTOTAL(9,AI7:AI321)</f>
        <v>1139.9000000000005</v>
      </c>
      <c r="AJ322" s="6"/>
      <c r="AK322" s="6"/>
      <c r="AL322" s="6"/>
      <c r="AM322" s="6"/>
      <c r="AN322" s="41">
        <f>SUBTOTAL(9,AN7:AN321)</f>
        <v>1139.9000000000005</v>
      </c>
      <c r="AO322" s="6"/>
      <c r="AP322" s="6"/>
      <c r="AQ322" s="41">
        <f>SUBTOTAL(9,AQ7:AQ321)</f>
        <v>1139.9000000000005</v>
      </c>
      <c r="AR322" s="41">
        <f>SUBTOTAL(9,AR7:AR321)</f>
        <v>23.650000000000002</v>
      </c>
      <c r="AS322" s="6"/>
      <c r="AT322" s="41">
        <f>SUBTOTAL(9,AT7:AT321)</f>
        <v>1139.9000000000005</v>
      </c>
      <c r="AU322" s="41">
        <f>SUBTOTAL(9,AU7:AU321)</f>
        <v>1.7299999999999998</v>
      </c>
      <c r="AV322" s="6"/>
      <c r="AW322" s="41">
        <f>SUBTOTAL(9,AW7:AW321)</f>
        <v>1139.9000000000005</v>
      </c>
      <c r="AX322" s="41">
        <f>SUBTOTAL(9,AX7:AX321)</f>
        <v>3.8700000000000006</v>
      </c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7"/>
      <c r="BN322" s="41">
        <f>SUBTOTAL(9,BN7:BN321)</f>
        <v>29.249999999999989</v>
      </c>
      <c r="BO322" s="7"/>
      <c r="BP322" s="7"/>
    </row>
    <row r="323" spans="1:68" ht="13.5" thickTop="1"/>
  </sheetData>
  <autoFilter ref="A6:BP6"/>
  <phoneticPr fontId="4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Tax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2014-04-17T21:23:52Z</dcterms:modified>
</cp:coreProperties>
</file>