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440" windowHeight="12240"/>
  </bookViews>
  <sheets>
    <sheet name="Hachette Gilden" sheetId="1" r:id="rId1"/>
  </sheets>
  <calcPr calcId="125725"/>
</workbook>
</file>

<file path=xl/calcChain.xml><?xml version="1.0" encoding="utf-8"?>
<calcChain xmlns="http://schemas.openxmlformats.org/spreadsheetml/2006/main">
  <c r="L74" i="1"/>
  <c r="J74"/>
  <c r="N73"/>
  <c r="P73" s="1"/>
  <c r="M73"/>
  <c r="N72"/>
  <c r="O72" s="1"/>
  <c r="M72"/>
  <c r="P71"/>
  <c r="O71"/>
  <c r="Q71" s="1"/>
  <c r="N71"/>
  <c r="M71"/>
  <c r="N70"/>
  <c r="O70" s="1"/>
  <c r="M70"/>
  <c r="N69"/>
  <c r="Q69" s="1"/>
  <c r="M69"/>
  <c r="N68"/>
  <c r="M68"/>
  <c r="N67"/>
  <c r="Q67" s="1"/>
  <c r="M67"/>
  <c r="N66"/>
  <c r="Q66" s="1"/>
  <c r="M66"/>
  <c r="N65"/>
  <c r="M65"/>
  <c r="N64"/>
  <c r="O64" s="1"/>
  <c r="M64"/>
  <c r="N63"/>
  <c r="O63" s="1"/>
  <c r="P63" s="1"/>
  <c r="M63"/>
  <c r="N62"/>
  <c r="M62"/>
  <c r="N61"/>
  <c r="Q61" s="1"/>
  <c r="M61"/>
  <c r="N60"/>
  <c r="Q60" s="1"/>
  <c r="M60"/>
  <c r="N59"/>
  <c r="Q59" s="1"/>
  <c r="M59"/>
  <c r="N58"/>
  <c r="Q58" s="1"/>
  <c r="M58"/>
  <c r="N57"/>
  <c r="M57"/>
  <c r="N56"/>
  <c r="Q56" s="1"/>
  <c r="M56"/>
  <c r="N55"/>
  <c r="O55" s="1"/>
  <c r="P55" s="1"/>
  <c r="M55"/>
  <c r="N54"/>
  <c r="O54" s="1"/>
  <c r="M54"/>
  <c r="N53"/>
  <c r="Q53" s="1"/>
  <c r="M53"/>
  <c r="N52"/>
  <c r="O52" s="1"/>
  <c r="M52"/>
  <c r="N51"/>
  <c r="Q51" s="1"/>
  <c r="M51"/>
  <c r="N50"/>
  <c r="O50" s="1"/>
  <c r="P50" s="1"/>
  <c r="M50"/>
  <c r="N49"/>
  <c r="Q49" s="1"/>
  <c r="M49"/>
  <c r="N48"/>
  <c r="O48" s="1"/>
  <c r="Q48" s="1"/>
  <c r="M48"/>
  <c r="N47"/>
  <c r="O47" s="1"/>
  <c r="P47" s="1"/>
  <c r="M47"/>
  <c r="N46"/>
  <c r="O46" s="1"/>
  <c r="M46"/>
  <c r="N45"/>
  <c r="Q45" s="1"/>
  <c r="M45"/>
  <c r="N44"/>
  <c r="O44" s="1"/>
  <c r="M44"/>
  <c r="N43"/>
  <c r="Q43" s="1"/>
  <c r="M43"/>
  <c r="N42"/>
  <c r="O42" s="1"/>
  <c r="P42" s="1"/>
  <c r="M42"/>
  <c r="N41"/>
  <c r="M41"/>
  <c r="N40"/>
  <c r="O40" s="1"/>
  <c r="P40" s="1"/>
  <c r="M40"/>
  <c r="N39"/>
  <c r="P39" s="1"/>
  <c r="M39"/>
  <c r="N38"/>
  <c r="M38"/>
  <c r="N37"/>
  <c r="O37" s="1"/>
  <c r="P37" s="1"/>
  <c r="M37"/>
  <c r="N36"/>
  <c r="O36" s="1"/>
  <c r="M36"/>
  <c r="N35"/>
  <c r="Q35" s="1"/>
  <c r="M35"/>
  <c r="N34"/>
  <c r="Q34" s="1"/>
  <c r="M34"/>
  <c r="N33"/>
  <c r="M33"/>
  <c r="N32"/>
  <c r="O32" s="1"/>
  <c r="P32" s="1"/>
  <c r="M32"/>
  <c r="N31"/>
  <c r="O31" s="1"/>
  <c r="P31" s="1"/>
  <c r="M31"/>
  <c r="N30"/>
  <c r="O30" s="1"/>
  <c r="M30"/>
  <c r="N29"/>
  <c r="Q29" s="1"/>
  <c r="M29"/>
  <c r="N28"/>
  <c r="M28"/>
  <c r="N27"/>
  <c r="Q27" s="1"/>
  <c r="M27"/>
  <c r="N26"/>
  <c r="M26"/>
  <c r="N25"/>
  <c r="M25"/>
  <c r="N24"/>
  <c r="O24" s="1"/>
  <c r="P24" s="1"/>
  <c r="M24"/>
  <c r="N23"/>
  <c r="Q23" s="1"/>
  <c r="M23"/>
  <c r="N22"/>
  <c r="O22" s="1"/>
  <c r="M22"/>
  <c r="N21"/>
  <c r="Q21" s="1"/>
  <c r="M21"/>
  <c r="N20"/>
  <c r="O20" s="1"/>
  <c r="M20"/>
  <c r="N19"/>
  <c r="Q19" s="1"/>
  <c r="M19"/>
  <c r="N18"/>
  <c r="O18" s="1"/>
  <c r="M18"/>
  <c r="N17"/>
  <c r="O17" s="1"/>
  <c r="M17"/>
  <c r="N16"/>
  <c r="O16" s="1"/>
  <c r="P16" s="1"/>
  <c r="M16"/>
  <c r="N15"/>
  <c r="O15" s="1"/>
  <c r="P15" s="1"/>
  <c r="M15"/>
  <c r="N14"/>
  <c r="O14" s="1"/>
  <c r="M14"/>
  <c r="N13"/>
  <c r="O13" s="1"/>
  <c r="M13"/>
  <c r="N12"/>
  <c r="M12"/>
  <c r="N11"/>
  <c r="Q11" s="1"/>
  <c r="M11"/>
  <c r="N10"/>
  <c r="Q10" s="1"/>
  <c r="M10"/>
  <c r="N9"/>
  <c r="O9" s="1"/>
  <c r="M9"/>
  <c r="N8"/>
  <c r="O8" s="1"/>
  <c r="P8" s="1"/>
  <c r="M8"/>
  <c r="N7"/>
  <c r="O7" s="1"/>
  <c r="M7"/>
  <c r="Q24" l="1"/>
  <c r="Q15"/>
  <c r="O10"/>
  <c r="P10" s="1"/>
  <c r="Q37"/>
  <c r="Q7"/>
  <c r="Q32"/>
  <c r="O53"/>
  <c r="P53" s="1"/>
  <c r="Q47"/>
  <c r="P48"/>
  <c r="Q16"/>
  <c r="Q42"/>
  <c r="Q55"/>
  <c r="O66"/>
  <c r="P66" s="1"/>
  <c r="O69"/>
  <c r="P69" s="1"/>
  <c r="P64"/>
  <c r="M74"/>
  <c r="O45"/>
  <c r="P45" s="1"/>
  <c r="Q64"/>
  <c r="Q50"/>
  <c r="P13"/>
  <c r="O21"/>
  <c r="P21" s="1"/>
  <c r="P72"/>
  <c r="Q8"/>
  <c r="Q13"/>
  <c r="Q18"/>
  <c r="P26"/>
  <c r="O29"/>
  <c r="P29" s="1"/>
  <c r="Q31"/>
  <c r="O34"/>
  <c r="P34" s="1"/>
  <c r="O39"/>
  <c r="Q39" s="1"/>
  <c r="O56"/>
  <c r="P56" s="1"/>
  <c r="O61"/>
  <c r="P61" s="1"/>
  <c r="Q63"/>
  <c r="Q72"/>
  <c r="O23"/>
  <c r="P23" s="1"/>
  <c r="P18"/>
  <c r="O26"/>
  <c r="Q26" s="1"/>
  <c r="O58"/>
  <c r="P58" s="1"/>
  <c r="Q40"/>
  <c r="P20"/>
  <c r="O33"/>
  <c r="P33" s="1"/>
  <c r="P44"/>
  <c r="O49"/>
  <c r="P49" s="1"/>
  <c r="O57"/>
  <c r="P57" s="1"/>
  <c r="O65"/>
  <c r="P65" s="1"/>
  <c r="P9"/>
  <c r="Q12"/>
  <c r="Q36"/>
  <c r="Q44"/>
  <c r="O62"/>
  <c r="Q62" s="1"/>
  <c r="Q9"/>
  <c r="O11"/>
  <c r="P14"/>
  <c r="Q17"/>
  <c r="O19"/>
  <c r="P19" s="1"/>
  <c r="P22"/>
  <c r="Q25"/>
  <c r="O27"/>
  <c r="P27" s="1"/>
  <c r="P30"/>
  <c r="Q33"/>
  <c r="O35"/>
  <c r="P38"/>
  <c r="Q41"/>
  <c r="O43"/>
  <c r="P43" s="1"/>
  <c r="P46"/>
  <c r="O51"/>
  <c r="P51" s="1"/>
  <c r="P54"/>
  <c r="Q57"/>
  <c r="O59"/>
  <c r="P62"/>
  <c r="Q65"/>
  <c r="O67"/>
  <c r="P67" s="1"/>
  <c r="P70"/>
  <c r="O28"/>
  <c r="P28" s="1"/>
  <c r="O25"/>
  <c r="P25" s="1"/>
  <c r="P36"/>
  <c r="O41"/>
  <c r="P41" s="1"/>
  <c r="P52"/>
  <c r="Q28"/>
  <c r="O38"/>
  <c r="Q38" s="1"/>
  <c r="Q52"/>
  <c r="Q14"/>
  <c r="Q22"/>
  <c r="Q30"/>
  <c r="P35"/>
  <c r="Q46"/>
  <c r="Q54"/>
  <c r="P59"/>
  <c r="Q70"/>
  <c r="O60"/>
  <c r="P60" s="1"/>
  <c r="O68"/>
  <c r="Q68" s="1"/>
  <c r="P68"/>
  <c r="O73"/>
  <c r="Q73" s="1"/>
  <c r="P17"/>
  <c r="Q20"/>
  <c r="P7"/>
  <c r="O12"/>
  <c r="P12" s="1"/>
  <c r="O74" l="1"/>
  <c r="P11"/>
  <c r="P74" s="1"/>
  <c r="Q74"/>
</calcChain>
</file>

<file path=xl/sharedStrings.xml><?xml version="1.0" encoding="utf-8"?>
<sst xmlns="http://schemas.openxmlformats.org/spreadsheetml/2006/main" count="409" uniqueCount="235">
  <si>
    <t>TERMS</t>
  </si>
  <si>
    <t>SUBSCRIPTION</t>
  </si>
  <si>
    <t>SRP</t>
  </si>
  <si>
    <t>A LA CARTE</t>
  </si>
  <si>
    <t>Order ID</t>
  </si>
  <si>
    <t>Product ID</t>
  </si>
  <si>
    <t>Book ID</t>
  </si>
  <si>
    <t>Provider</t>
  </si>
  <si>
    <t>Title</t>
  </si>
  <si>
    <t>Author</t>
  </si>
  <si>
    <t>ISBN 13</t>
  </si>
  <si>
    <t>Quantity Invoiced</t>
  </si>
  <si>
    <t>Price</t>
  </si>
  <si>
    <t>Credits Used</t>
  </si>
  <si>
    <t>Credit Type</t>
  </si>
  <si>
    <t>Row Total</t>
  </si>
  <si>
    <t>Rate</t>
  </si>
  <si>
    <t>Share</t>
  </si>
  <si>
    <t>Subs</t>
  </si>
  <si>
    <t>BDaad4</t>
  </si>
  <si>
    <t>aad4</t>
  </si>
  <si>
    <t>Hachette Book Group</t>
  </si>
  <si>
    <t>Bossypants</t>
  </si>
  <si>
    <t>Fey, Tina</t>
  </si>
  <si>
    <t>Signup bonus</t>
  </si>
  <si>
    <t>BDagfw</t>
  </si>
  <si>
    <t>agfw</t>
  </si>
  <si>
    <t>Zoo</t>
  </si>
  <si>
    <t>Patterson, James</t>
  </si>
  <si>
    <t>Signup</t>
  </si>
  <si>
    <t>BDaajk</t>
  </si>
  <si>
    <t>aajk</t>
  </si>
  <si>
    <t>Malcolm Gladwell Box Set</t>
  </si>
  <si>
    <t>Gladwell, Malcolm</t>
  </si>
  <si>
    <t>BDaagk</t>
  </si>
  <si>
    <t>aagk</t>
  </si>
  <si>
    <t>Harry Bosch Box Set</t>
  </si>
  <si>
    <t>Connelly, Michael</t>
  </si>
  <si>
    <t>BDaaaw</t>
  </si>
  <si>
    <t>aaaw</t>
  </si>
  <si>
    <t>A Darkness More Than Night</t>
  </si>
  <si>
    <t>BDaavk</t>
  </si>
  <si>
    <t>aavk</t>
  </si>
  <si>
    <t>Timeless</t>
  </si>
  <si>
    <t>Carriger, Gail</t>
  </si>
  <si>
    <t>BDagg3</t>
  </si>
  <si>
    <t>agg3</t>
  </si>
  <si>
    <t>The Prophet</t>
  </si>
  <si>
    <t>Koryta, Michael</t>
  </si>
  <si>
    <t>A la carte</t>
  </si>
  <si>
    <t>BDaao8</t>
  </si>
  <si>
    <t>aao8</t>
  </si>
  <si>
    <t>Spontaneous Happiness</t>
  </si>
  <si>
    <t>Weil, Andrew</t>
  </si>
  <si>
    <t>BDaall</t>
  </si>
  <si>
    <t>aall</t>
  </si>
  <si>
    <t>Pleasure Unbound</t>
  </si>
  <si>
    <t>Ione, Larissa</t>
  </si>
  <si>
    <t>bd6617</t>
  </si>
  <si>
    <t>The Drop</t>
  </si>
  <si>
    <t>BDaaej</t>
  </si>
  <si>
    <t>aaej</t>
  </si>
  <si>
    <t>David Sedaris - 14 CD Boxed Set</t>
  </si>
  <si>
    <t>Sedaris, David</t>
  </si>
  <si>
    <t>BDaaro</t>
  </si>
  <si>
    <t>aaro</t>
  </si>
  <si>
    <t>The Host</t>
  </si>
  <si>
    <t>Meyer, Stephenie</t>
  </si>
  <si>
    <t>BDaai2</t>
  </si>
  <si>
    <t>aai2</t>
  </si>
  <si>
    <t>Jeremy Lin</t>
  </si>
  <si>
    <t>Dalrymple, Timothy</t>
  </si>
  <si>
    <t>BDaafm</t>
  </si>
  <si>
    <t>aafm</t>
  </si>
  <si>
    <t>Fever Dream</t>
  </si>
  <si>
    <t>Child, Lincoln</t>
  </si>
  <si>
    <t>BDaaai</t>
  </si>
  <si>
    <t>aaai</t>
  </si>
  <si>
    <t>1st to Die</t>
  </si>
  <si>
    <t>BDaaak</t>
  </si>
  <si>
    <t>aaak</t>
  </si>
  <si>
    <t>2nd Chance</t>
  </si>
  <si>
    <t>BDaaac</t>
  </si>
  <si>
    <t>aaac</t>
  </si>
  <si>
    <t>10th Anniversary</t>
  </si>
  <si>
    <t>BDagfz</t>
  </si>
  <si>
    <t>agfz</t>
  </si>
  <si>
    <t>Robert Ludlum’s™ The Janus Reprisal</t>
  </si>
  <si>
    <t>Freveletti, Jamie</t>
  </si>
  <si>
    <t>BDaaht</t>
  </si>
  <si>
    <t>aaht</t>
  </si>
  <si>
    <t>Infinite Jest</t>
  </si>
  <si>
    <t>Wallace, David Foster</t>
  </si>
  <si>
    <t>BDailr</t>
  </si>
  <si>
    <t>ailr</t>
  </si>
  <si>
    <t>The Casual Vacancy</t>
  </si>
  <si>
    <t>Rowling, J. K.</t>
  </si>
  <si>
    <t>BDaafv</t>
  </si>
  <si>
    <t>aafv</t>
  </si>
  <si>
    <t>Forbidden</t>
  </si>
  <si>
    <t>Dekker, Ted</t>
  </si>
  <si>
    <t>BDaaer</t>
  </si>
  <si>
    <t>aaer</t>
  </si>
  <si>
    <t>Desire Unchained</t>
  </si>
  <si>
    <t>BDaalg</t>
  </si>
  <si>
    <t>aalg</t>
  </si>
  <si>
    <t>Passion Unleashed</t>
  </si>
  <si>
    <t>BDahzy</t>
  </si>
  <si>
    <t>ahzy</t>
  </si>
  <si>
    <t>Low Pressure</t>
  </si>
  <si>
    <t>bd6580</t>
  </si>
  <si>
    <t>Lethal</t>
  </si>
  <si>
    <t>Brown, Sandra</t>
  </si>
  <si>
    <t>BDaaev</t>
  </si>
  <si>
    <t>aaev</t>
  </si>
  <si>
    <t>Divine Justice</t>
  </si>
  <si>
    <t>Baldacci, David</t>
  </si>
  <si>
    <t>BDaadi</t>
  </si>
  <si>
    <t>aadi</t>
  </si>
  <si>
    <t>Call Me Ted</t>
  </si>
  <si>
    <t>Turner, Ted</t>
  </si>
  <si>
    <t>BDaf6s</t>
  </si>
  <si>
    <t>af6s</t>
  </si>
  <si>
    <t>Love Is the Cure</t>
  </si>
  <si>
    <t>John, Elton</t>
  </si>
  <si>
    <t>BDaai1</t>
  </si>
  <si>
    <t>aai1</t>
  </si>
  <si>
    <t>Jackie, Ethel, Joan</t>
  </si>
  <si>
    <t>Taraborrelli, J. Randy</t>
  </si>
  <si>
    <t>BDaaw0</t>
  </si>
  <si>
    <t>aaw0</t>
  </si>
  <si>
    <t>Two Kisses for Maddy</t>
  </si>
  <si>
    <t>Logelin, Matthew</t>
  </si>
  <si>
    <t>BDaagf</t>
  </si>
  <si>
    <t>aagf</t>
  </si>
  <si>
    <t>Guilt by Degrees</t>
  </si>
  <si>
    <t>Clark, Marcia</t>
  </si>
  <si>
    <t>BDaart</t>
  </si>
  <si>
    <t>aart</t>
  </si>
  <si>
    <t>The Impossible Dead</t>
  </si>
  <si>
    <t>Rankin, Ian</t>
  </si>
  <si>
    <t>BDagg0</t>
  </si>
  <si>
    <t>agg0</t>
  </si>
  <si>
    <t>Mortality</t>
  </si>
  <si>
    <t>Hitchens, Christopher</t>
  </si>
  <si>
    <t>BDaadt</t>
  </si>
  <si>
    <t>aadt</t>
  </si>
  <si>
    <t>Chasing the Dime</t>
  </si>
  <si>
    <t>BDaarg</t>
  </si>
  <si>
    <t>aarg</t>
  </si>
  <si>
    <t>The Grifters</t>
  </si>
  <si>
    <t>Thompson, Jim</t>
  </si>
  <si>
    <t>BDaavp</t>
  </si>
  <si>
    <t>aavp</t>
  </si>
  <si>
    <t>Tony and Susan</t>
  </si>
  <si>
    <t>Wright, Austin</t>
  </si>
  <si>
    <t>BDaacl</t>
  </si>
  <si>
    <t>aacl</t>
  </si>
  <si>
    <t>Beautiful Outlaw</t>
  </si>
  <si>
    <t>Eldredge, John</t>
  </si>
  <si>
    <t>BDaaaa</t>
  </si>
  <si>
    <t>aaaa</t>
  </si>
  <si>
    <t>$20 per Gallon</t>
  </si>
  <si>
    <t>Steiner, Christopher</t>
  </si>
  <si>
    <t>BDaapg</t>
  </si>
  <si>
    <t>aapg</t>
  </si>
  <si>
    <t>The Art of Fielding</t>
  </si>
  <si>
    <t>Harbach, Chad</t>
  </si>
  <si>
    <t>BDab6q</t>
  </si>
  <si>
    <t>ab6q</t>
  </si>
  <si>
    <t>Gildan Audio</t>
  </si>
  <si>
    <t>168 Hours</t>
  </si>
  <si>
    <t>Vauderkam, Laura</t>
  </si>
  <si>
    <t>BDabc9</t>
  </si>
  <si>
    <t>abc9</t>
  </si>
  <si>
    <t>The Willpower Instinct</t>
  </si>
  <si>
    <t>McGonigal, Kelly</t>
  </si>
  <si>
    <t>BDab79</t>
  </si>
  <si>
    <t>ab79</t>
  </si>
  <si>
    <t>The Third Reich at War</t>
  </si>
  <si>
    <t>Evans, Richard J.</t>
  </si>
  <si>
    <t>BDabd1</t>
  </si>
  <si>
    <t>abd1</t>
  </si>
  <si>
    <t>Moscow, December 25,1991</t>
  </si>
  <si>
    <t>O'Clery, Conor</t>
  </si>
  <si>
    <t>BDabcd</t>
  </si>
  <si>
    <t>abcd</t>
  </si>
  <si>
    <t>Debt</t>
  </si>
  <si>
    <t>Graeber, David</t>
  </si>
  <si>
    <t>BDab80</t>
  </si>
  <si>
    <t>ab80</t>
  </si>
  <si>
    <t>Candide</t>
  </si>
  <si>
    <t>Voltaire</t>
  </si>
  <si>
    <t>BDab5m</t>
  </si>
  <si>
    <t>ab5m</t>
  </si>
  <si>
    <t>Fire Your Therapist</t>
  </si>
  <si>
    <t>Siegler, Joe</t>
  </si>
  <si>
    <t>BDab8h</t>
  </si>
  <si>
    <t>ab8h</t>
  </si>
  <si>
    <t>You Already Know How to Be Great</t>
  </si>
  <si>
    <t>Fine, Alan</t>
  </si>
  <si>
    <t>BDabbk</t>
  </si>
  <si>
    <t>abbk</t>
  </si>
  <si>
    <t>The Beginning of Infinity</t>
  </si>
  <si>
    <t>Deutsch, David</t>
  </si>
  <si>
    <t>BDaaze</t>
  </si>
  <si>
    <t>aaze</t>
  </si>
  <si>
    <t>The 100 Absolutely Unbreakable Laws of Business Success</t>
  </si>
  <si>
    <t>Tracy, Brian</t>
  </si>
  <si>
    <t>BDabar</t>
  </si>
  <si>
    <t>abar</t>
  </si>
  <si>
    <t>Business Start-up Success Made Simple</t>
  </si>
  <si>
    <t>BDabcr</t>
  </si>
  <si>
    <t>abcr</t>
  </si>
  <si>
    <t>Venture Deals</t>
  </si>
  <si>
    <t>Mendelson, Jason</t>
  </si>
  <si>
    <t>BDaay6</t>
  </si>
  <si>
    <t>aay6</t>
  </si>
  <si>
    <t>The Master Key System</t>
  </si>
  <si>
    <t>Haanel, Charles F</t>
  </si>
  <si>
    <t>BDab66</t>
  </si>
  <si>
    <t>ab66</t>
  </si>
  <si>
    <t>In Pursuit of Silence</t>
  </si>
  <si>
    <t>Prochnik, George</t>
  </si>
  <si>
    <t>BDab1u</t>
  </si>
  <si>
    <t>ab1u</t>
  </si>
  <si>
    <t>A Primer on Money, Banking, and Gold</t>
  </si>
  <si>
    <t>Bernstein, Peter L.</t>
  </si>
  <si>
    <t>BDab2x</t>
  </si>
  <si>
    <t>ab2x</t>
  </si>
  <si>
    <t>Free Prize Inside!</t>
  </si>
  <si>
    <t>Godin, Seth</t>
  </si>
  <si>
    <t>Total</t>
  </si>
  <si>
    <t>ALC</t>
  </si>
  <si>
    <t>September 2012 SALES REPORT - HACHETTE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</si>
</sst>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2"/>
    <xf numFmtId="9" fontId="1" fillId="0" borderId="0" xfId="2" applyNumberFormat="1"/>
    <xf numFmtId="0" fontId="3" fillId="0" borderId="0" xfId="3" applyFont="1"/>
    <xf numFmtId="1" fontId="3" fillId="0" borderId="0" xfId="3" applyNumberFormat="1" applyFont="1"/>
    <xf numFmtId="0" fontId="3" fillId="0" borderId="0" xfId="3" applyFont="1" applyFill="1"/>
    <xf numFmtId="0" fontId="2" fillId="0" borderId="0" xfId="3"/>
    <xf numFmtId="1" fontId="2" fillId="0" borderId="0" xfId="3" applyNumberFormat="1"/>
    <xf numFmtId="9" fontId="0" fillId="0" borderId="0" xfId="1" applyFont="1"/>
    <xf numFmtId="2" fontId="0" fillId="0" borderId="0" xfId="0" applyNumberFormat="1"/>
    <xf numFmtId="0" fontId="2" fillId="0" borderId="0" xfId="3" applyAlignment="1">
      <alignment horizontal="left"/>
    </xf>
    <xf numFmtId="0" fontId="2" fillId="0" borderId="0" xfId="3" applyBorder="1"/>
    <xf numFmtId="0" fontId="0" fillId="0" borderId="0" xfId="0" applyBorder="1"/>
    <xf numFmtId="0" fontId="2" fillId="0" borderId="1" xfId="3" applyBorder="1"/>
    <xf numFmtId="0" fontId="0" fillId="0" borderId="1" xfId="0" applyBorder="1"/>
    <xf numFmtId="2" fontId="0" fillId="0" borderId="1" xfId="0" applyNumberFormat="1" applyBorder="1"/>
    <xf numFmtId="0" fontId="4" fillId="0" borderId="0" xfId="0" applyFont="1"/>
    <xf numFmtId="1" fontId="2" fillId="0" borderId="0" xfId="3" applyNumberFormat="1" applyAlignment="1">
      <alignment horizontal="left"/>
    </xf>
    <xf numFmtId="0" fontId="0" fillId="0" borderId="0" xfId="2" applyFont="1"/>
  </cellXfs>
  <cellStyles count="10">
    <cellStyle name="Comma 2" xfId="4"/>
    <cellStyle name="Currency 2" xfId="5"/>
    <cellStyle name="Currency 3" xfId="6"/>
    <cellStyle name="Normal" xfId="0" builtinId="0"/>
    <cellStyle name="Normal 2" xfId="3"/>
    <cellStyle name="Normal 3" xfId="2"/>
    <cellStyle name="Normal 4" xfId="7"/>
    <cellStyle name="Percent" xfId="1" builtinId="5"/>
    <cellStyle name="Percent 2" xfId="8"/>
    <cellStyle name="Percent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85725</xdr:rowOff>
    </xdr:from>
    <xdr:to>
      <xdr:col>2</xdr:col>
      <xdr:colOff>790575</xdr:colOff>
      <xdr:row>1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04800" y="85725"/>
          <a:ext cx="2562225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9"/>
  <sheetViews>
    <sheetView tabSelected="1" workbookViewId="0">
      <selection activeCell="E9" sqref="E9"/>
    </sheetView>
  </sheetViews>
  <sheetFormatPr defaultRowHeight="15.75"/>
  <cols>
    <col min="1" max="1" width="16.375" customWidth="1"/>
    <col min="2" max="2" width="10.875" customWidth="1"/>
    <col min="3" max="3" width="10.625" customWidth="1"/>
    <col min="4" max="5" width="23.375" customWidth="1"/>
    <col min="6" max="6" width="15.75" customWidth="1"/>
    <col min="7" max="7" width="13.25" customWidth="1"/>
    <col min="8" max="8" width="14.875" customWidth="1"/>
    <col min="9" max="9" width="9.75" customWidth="1"/>
    <col min="10" max="10" width="11.125" customWidth="1"/>
    <col min="11" max="11" width="11.25" customWidth="1"/>
    <col min="13" max="13" width="13.125" customWidth="1"/>
    <col min="15" max="15" width="12.375" customWidth="1"/>
  </cols>
  <sheetData>
    <row r="1" spans="1:17" ht="77.25" customHeight="1">
      <c r="D1" s="18" t="s">
        <v>234</v>
      </c>
      <c r="E1" s="1"/>
      <c r="F1" s="1"/>
      <c r="G1" s="1"/>
    </row>
    <row r="3" spans="1:17">
      <c r="D3" s="1" t="s">
        <v>0</v>
      </c>
      <c r="E3" s="1" t="s">
        <v>1</v>
      </c>
      <c r="F3" s="2">
        <v>0.32</v>
      </c>
      <c r="G3" s="1" t="s">
        <v>2</v>
      </c>
    </row>
    <row r="4" spans="1:17">
      <c r="D4" s="1"/>
      <c r="E4" s="1" t="s">
        <v>3</v>
      </c>
      <c r="F4" s="2">
        <v>0.45</v>
      </c>
      <c r="G4" s="1" t="s">
        <v>2</v>
      </c>
    </row>
    <row r="6" spans="1:17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4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5" t="s">
        <v>232</v>
      </c>
      <c r="N6" s="5" t="s">
        <v>16</v>
      </c>
      <c r="O6" s="5" t="s">
        <v>17</v>
      </c>
      <c r="P6" s="5" t="s">
        <v>18</v>
      </c>
      <c r="Q6" s="5" t="s">
        <v>233</v>
      </c>
    </row>
    <row r="7" spans="1:17">
      <c r="A7" s="6">
        <v>200000361</v>
      </c>
      <c r="B7" s="6" t="s">
        <v>19</v>
      </c>
      <c r="C7" s="6" t="s">
        <v>20</v>
      </c>
      <c r="D7" s="6" t="s">
        <v>21</v>
      </c>
      <c r="E7" s="6" t="s">
        <v>22</v>
      </c>
      <c r="F7" s="6" t="s">
        <v>23</v>
      </c>
      <c r="G7" s="7">
        <v>9781609419714</v>
      </c>
      <c r="H7" s="6">
        <v>1</v>
      </c>
      <c r="I7" s="6">
        <v>26.98</v>
      </c>
      <c r="J7" s="6">
        <v>1</v>
      </c>
      <c r="K7" s="6" t="s">
        <v>24</v>
      </c>
      <c r="L7" s="6">
        <v>0</v>
      </c>
      <c r="M7">
        <f t="shared" ref="M7:M38" si="0">IF(L7=0,14.99,L7)</f>
        <v>14.99</v>
      </c>
      <c r="N7" s="8">
        <f t="shared" ref="N7:N38" si="1">IF(J7&gt;0,$F$3,$F$4)</f>
        <v>0.32</v>
      </c>
      <c r="O7" s="9">
        <f t="shared" ref="O7:O38" si="2">I7*N7</f>
        <v>8.6335999999999995</v>
      </c>
      <c r="P7" s="9">
        <f>IF(N7=32%,O7,0)</f>
        <v>8.6335999999999995</v>
      </c>
      <c r="Q7" s="9">
        <f>IF(N7=45%,O7,0)</f>
        <v>0</v>
      </c>
    </row>
    <row r="8" spans="1:17">
      <c r="A8" s="6">
        <v>200000102</v>
      </c>
      <c r="B8" s="6" t="s">
        <v>25</v>
      </c>
      <c r="C8" s="6" t="s">
        <v>26</v>
      </c>
      <c r="D8" s="6" t="s">
        <v>21</v>
      </c>
      <c r="E8" s="6" t="s">
        <v>27</v>
      </c>
      <c r="F8" s="6" t="s">
        <v>28</v>
      </c>
      <c r="G8" s="7">
        <v>9781619691421</v>
      </c>
      <c r="H8" s="6">
        <v>1</v>
      </c>
      <c r="I8" s="6">
        <v>26.98</v>
      </c>
      <c r="J8" s="6">
        <v>1</v>
      </c>
      <c r="K8" s="6" t="s">
        <v>29</v>
      </c>
      <c r="L8" s="6">
        <v>0</v>
      </c>
      <c r="M8">
        <f t="shared" si="0"/>
        <v>14.99</v>
      </c>
      <c r="N8" s="8">
        <f t="shared" si="1"/>
        <v>0.32</v>
      </c>
      <c r="O8" s="9">
        <f t="shared" si="2"/>
        <v>8.6335999999999995</v>
      </c>
      <c r="P8" s="9">
        <f t="shared" ref="P8:P71" si="3">IF(N8=32%,O8,0)</f>
        <v>8.6335999999999995</v>
      </c>
      <c r="Q8" s="9">
        <f t="shared" ref="Q8:Q71" si="4">IF(N8=45%,O8,0)</f>
        <v>0</v>
      </c>
    </row>
    <row r="9" spans="1:17">
      <c r="A9" s="6">
        <v>100001025</v>
      </c>
      <c r="B9" s="6" t="s">
        <v>30</v>
      </c>
      <c r="C9" s="6" t="s">
        <v>31</v>
      </c>
      <c r="D9" s="6" t="s">
        <v>21</v>
      </c>
      <c r="E9" s="6" t="s">
        <v>32</v>
      </c>
      <c r="F9" s="6" t="s">
        <v>33</v>
      </c>
      <c r="G9" s="7">
        <v>9781607882084</v>
      </c>
      <c r="H9" s="6">
        <v>1</v>
      </c>
      <c r="I9" s="6">
        <v>49.99</v>
      </c>
      <c r="J9" s="6">
        <v>1</v>
      </c>
      <c r="K9" s="6" t="s">
        <v>29</v>
      </c>
      <c r="L9" s="6">
        <v>0</v>
      </c>
      <c r="M9">
        <f t="shared" si="0"/>
        <v>14.99</v>
      </c>
      <c r="N9" s="8">
        <f t="shared" si="1"/>
        <v>0.32</v>
      </c>
      <c r="O9" s="9">
        <f t="shared" si="2"/>
        <v>15.9968</v>
      </c>
      <c r="P9" s="9">
        <f t="shared" si="3"/>
        <v>15.9968</v>
      </c>
      <c r="Q9" s="9">
        <f t="shared" si="4"/>
        <v>0</v>
      </c>
    </row>
    <row r="10" spans="1:17">
      <c r="A10" s="6">
        <v>100001025</v>
      </c>
      <c r="B10" s="6" t="s">
        <v>34</v>
      </c>
      <c r="C10" s="6" t="s">
        <v>35</v>
      </c>
      <c r="D10" s="6" t="s">
        <v>21</v>
      </c>
      <c r="E10" s="6" t="s">
        <v>36</v>
      </c>
      <c r="F10" s="6" t="s">
        <v>37</v>
      </c>
      <c r="G10" s="7">
        <v>9781607887263</v>
      </c>
      <c r="H10" s="6">
        <v>1</v>
      </c>
      <c r="I10" s="6">
        <v>32.979999999999997</v>
      </c>
      <c r="J10" s="6">
        <v>1</v>
      </c>
      <c r="K10" s="6" t="s">
        <v>24</v>
      </c>
      <c r="L10" s="6">
        <v>0</v>
      </c>
      <c r="M10">
        <f t="shared" si="0"/>
        <v>14.99</v>
      </c>
      <c r="N10" s="8">
        <f t="shared" si="1"/>
        <v>0.32</v>
      </c>
      <c r="O10" s="9">
        <f t="shared" si="2"/>
        <v>10.553599999999999</v>
      </c>
      <c r="P10" s="9">
        <f t="shared" si="3"/>
        <v>10.553599999999999</v>
      </c>
      <c r="Q10" s="9">
        <f t="shared" si="4"/>
        <v>0</v>
      </c>
    </row>
    <row r="11" spans="1:17">
      <c r="A11" s="6">
        <v>200000263</v>
      </c>
      <c r="B11" s="6" t="s">
        <v>38</v>
      </c>
      <c r="C11" s="6" t="s">
        <v>39</v>
      </c>
      <c r="D11" s="6" t="s">
        <v>21</v>
      </c>
      <c r="E11" s="6" t="s">
        <v>40</v>
      </c>
      <c r="F11" s="6" t="s">
        <v>37</v>
      </c>
      <c r="G11" s="7">
        <v>9781594834288</v>
      </c>
      <c r="H11" s="6">
        <v>1</v>
      </c>
      <c r="I11" s="6">
        <v>16.98</v>
      </c>
      <c r="J11" s="6">
        <v>1</v>
      </c>
      <c r="K11" s="6" t="s">
        <v>29</v>
      </c>
      <c r="L11" s="6">
        <v>0</v>
      </c>
      <c r="M11">
        <f t="shared" si="0"/>
        <v>14.99</v>
      </c>
      <c r="N11" s="8">
        <f t="shared" si="1"/>
        <v>0.32</v>
      </c>
      <c r="O11" s="9">
        <f t="shared" si="2"/>
        <v>5.4336000000000002</v>
      </c>
      <c r="P11" s="9">
        <f t="shared" si="3"/>
        <v>5.4336000000000002</v>
      </c>
      <c r="Q11" s="9">
        <f t="shared" si="4"/>
        <v>0</v>
      </c>
    </row>
    <row r="12" spans="1:17">
      <c r="A12" s="6">
        <v>200000221</v>
      </c>
      <c r="B12" s="6" t="s">
        <v>41</v>
      </c>
      <c r="C12" s="6" t="s">
        <v>42</v>
      </c>
      <c r="D12" s="6" t="s">
        <v>21</v>
      </c>
      <c r="E12" s="6" t="s">
        <v>43</v>
      </c>
      <c r="F12" s="6" t="s">
        <v>44</v>
      </c>
      <c r="G12" s="7">
        <v>9781611139761</v>
      </c>
      <c r="H12" s="6">
        <v>1</v>
      </c>
      <c r="I12" s="6">
        <v>26.98</v>
      </c>
      <c r="J12" s="6">
        <v>1</v>
      </c>
      <c r="K12" s="6" t="s">
        <v>24</v>
      </c>
      <c r="L12" s="6">
        <v>0</v>
      </c>
      <c r="M12">
        <f t="shared" si="0"/>
        <v>14.99</v>
      </c>
      <c r="N12" s="8">
        <f t="shared" si="1"/>
        <v>0.32</v>
      </c>
      <c r="O12" s="9">
        <f t="shared" si="2"/>
        <v>8.6335999999999995</v>
      </c>
      <c r="P12" s="9">
        <f t="shared" si="3"/>
        <v>8.6335999999999995</v>
      </c>
      <c r="Q12" s="9">
        <f t="shared" si="4"/>
        <v>0</v>
      </c>
    </row>
    <row r="13" spans="1:17">
      <c r="A13" s="6">
        <v>200000060</v>
      </c>
      <c r="B13" s="6" t="s">
        <v>25</v>
      </c>
      <c r="C13" s="6" t="s">
        <v>26</v>
      </c>
      <c r="D13" s="6" t="s">
        <v>21</v>
      </c>
      <c r="E13" s="6" t="s">
        <v>27</v>
      </c>
      <c r="F13" s="6" t="s">
        <v>28</v>
      </c>
      <c r="G13" s="7">
        <v>9781619691421</v>
      </c>
      <c r="H13" s="6">
        <v>1</v>
      </c>
      <c r="I13" s="6">
        <v>26.98</v>
      </c>
      <c r="J13" s="6">
        <v>1</v>
      </c>
      <c r="K13" s="6" t="s">
        <v>24</v>
      </c>
      <c r="L13" s="6">
        <v>0</v>
      </c>
      <c r="M13">
        <f t="shared" si="0"/>
        <v>14.99</v>
      </c>
      <c r="N13" s="8">
        <f t="shared" si="1"/>
        <v>0.32</v>
      </c>
      <c r="O13" s="9">
        <f t="shared" si="2"/>
        <v>8.6335999999999995</v>
      </c>
      <c r="P13" s="9">
        <f t="shared" si="3"/>
        <v>8.6335999999999995</v>
      </c>
      <c r="Q13" s="9">
        <f t="shared" si="4"/>
        <v>0</v>
      </c>
    </row>
    <row r="14" spans="1:17">
      <c r="A14" s="6">
        <v>200000236</v>
      </c>
      <c r="B14" s="6" t="s">
        <v>38</v>
      </c>
      <c r="C14" s="6" t="s">
        <v>39</v>
      </c>
      <c r="D14" s="6" t="s">
        <v>21</v>
      </c>
      <c r="E14" s="6" t="s">
        <v>40</v>
      </c>
      <c r="F14" s="6" t="s">
        <v>37</v>
      </c>
      <c r="G14" s="7">
        <v>9781594834288</v>
      </c>
      <c r="H14" s="6">
        <v>1</v>
      </c>
      <c r="I14" s="6">
        <v>16.98</v>
      </c>
      <c r="J14" s="6"/>
      <c r="K14" s="6"/>
      <c r="L14" s="6">
        <v>16.98</v>
      </c>
      <c r="M14">
        <f t="shared" si="0"/>
        <v>16.98</v>
      </c>
      <c r="N14" s="8">
        <f t="shared" si="1"/>
        <v>0.45</v>
      </c>
      <c r="O14" s="9">
        <f t="shared" si="2"/>
        <v>7.641</v>
      </c>
      <c r="P14" s="9">
        <f t="shared" si="3"/>
        <v>0</v>
      </c>
      <c r="Q14" s="9">
        <f t="shared" si="4"/>
        <v>7.641</v>
      </c>
    </row>
    <row r="15" spans="1:17">
      <c r="A15" s="6">
        <v>200000314</v>
      </c>
      <c r="B15" s="6" t="s">
        <v>45</v>
      </c>
      <c r="C15" s="6" t="s">
        <v>46</v>
      </c>
      <c r="D15" s="6" t="s">
        <v>21</v>
      </c>
      <c r="E15" s="6" t="s">
        <v>47</v>
      </c>
      <c r="F15" s="6" t="s">
        <v>48</v>
      </c>
      <c r="G15" s="7">
        <v>9781619692305</v>
      </c>
      <c r="H15" s="6">
        <v>1</v>
      </c>
      <c r="I15" s="6">
        <v>25.98</v>
      </c>
      <c r="J15" s="6">
        <v>1</v>
      </c>
      <c r="K15" s="6" t="s">
        <v>49</v>
      </c>
      <c r="L15" s="6">
        <v>0</v>
      </c>
      <c r="M15">
        <f t="shared" si="0"/>
        <v>14.99</v>
      </c>
      <c r="N15" s="8">
        <f t="shared" si="1"/>
        <v>0.32</v>
      </c>
      <c r="O15" s="9">
        <f t="shared" si="2"/>
        <v>8.313600000000001</v>
      </c>
      <c r="P15" s="9">
        <f t="shared" si="3"/>
        <v>8.313600000000001</v>
      </c>
      <c r="Q15" s="9">
        <f t="shared" si="4"/>
        <v>0</v>
      </c>
    </row>
    <row r="16" spans="1:17">
      <c r="A16" s="6">
        <v>200000359</v>
      </c>
      <c r="B16" s="6" t="s">
        <v>50</v>
      </c>
      <c r="C16" s="6" t="s">
        <v>51</v>
      </c>
      <c r="D16" s="6" t="s">
        <v>21</v>
      </c>
      <c r="E16" s="6" t="s">
        <v>52</v>
      </c>
      <c r="F16" s="6" t="s">
        <v>53</v>
      </c>
      <c r="G16" s="7">
        <v>9781611139723</v>
      </c>
      <c r="H16" s="6">
        <v>1</v>
      </c>
      <c r="I16" s="6">
        <v>24.98</v>
      </c>
      <c r="J16" s="6">
        <v>1</v>
      </c>
      <c r="K16" s="6" t="s">
        <v>24</v>
      </c>
      <c r="L16" s="6">
        <v>0</v>
      </c>
      <c r="M16">
        <f t="shared" si="0"/>
        <v>14.99</v>
      </c>
      <c r="N16" s="8">
        <f t="shared" si="1"/>
        <v>0.32</v>
      </c>
      <c r="O16" s="9">
        <f t="shared" si="2"/>
        <v>7.9936000000000007</v>
      </c>
      <c r="P16" s="9">
        <f t="shared" si="3"/>
        <v>7.9936000000000007</v>
      </c>
      <c r="Q16" s="9">
        <f t="shared" si="4"/>
        <v>0</v>
      </c>
    </row>
    <row r="17" spans="1:17">
      <c r="A17" s="6">
        <v>200000286</v>
      </c>
      <c r="B17" s="6" t="s">
        <v>54</v>
      </c>
      <c r="C17" s="6" t="s">
        <v>55</v>
      </c>
      <c r="D17" s="6" t="s">
        <v>21</v>
      </c>
      <c r="E17" s="6" t="s">
        <v>56</v>
      </c>
      <c r="F17" s="6" t="s">
        <v>57</v>
      </c>
      <c r="G17" s="7">
        <v>9781609414726</v>
      </c>
      <c r="H17" s="6">
        <v>1</v>
      </c>
      <c r="I17" s="6">
        <v>24.98</v>
      </c>
      <c r="J17" s="6">
        <v>1</v>
      </c>
      <c r="K17" s="6" t="s">
        <v>24</v>
      </c>
      <c r="L17" s="6">
        <v>0</v>
      </c>
      <c r="M17">
        <f t="shared" si="0"/>
        <v>14.99</v>
      </c>
      <c r="N17" s="8">
        <f t="shared" si="1"/>
        <v>0.32</v>
      </c>
      <c r="O17" s="9">
        <f t="shared" si="2"/>
        <v>7.9936000000000007</v>
      </c>
      <c r="P17" s="9">
        <f t="shared" si="3"/>
        <v>7.9936000000000007</v>
      </c>
      <c r="Q17" s="9">
        <f t="shared" si="4"/>
        <v>0</v>
      </c>
    </row>
    <row r="18" spans="1:17">
      <c r="A18" s="6">
        <v>200000234</v>
      </c>
      <c r="B18" s="6" t="s">
        <v>58</v>
      </c>
      <c r="C18" s="10">
        <v>6617</v>
      </c>
      <c r="D18" s="6" t="s">
        <v>21</v>
      </c>
      <c r="E18" s="6" t="s">
        <v>59</v>
      </c>
      <c r="F18" s="6" t="s">
        <v>37</v>
      </c>
      <c r="G18" s="7">
        <v>9781611139181</v>
      </c>
      <c r="H18" s="6">
        <v>1</v>
      </c>
      <c r="I18" s="6">
        <v>26.98</v>
      </c>
      <c r="J18" s="6">
        <v>1</v>
      </c>
      <c r="K18" s="6" t="s">
        <v>24</v>
      </c>
      <c r="L18" s="6">
        <v>0</v>
      </c>
      <c r="M18">
        <f t="shared" si="0"/>
        <v>14.99</v>
      </c>
      <c r="N18" s="8">
        <f t="shared" si="1"/>
        <v>0.32</v>
      </c>
      <c r="O18" s="9">
        <f t="shared" si="2"/>
        <v>8.6335999999999995</v>
      </c>
      <c r="P18" s="9">
        <f t="shared" si="3"/>
        <v>8.6335999999999995</v>
      </c>
      <c r="Q18" s="9">
        <f t="shared" si="4"/>
        <v>0</v>
      </c>
    </row>
    <row r="19" spans="1:17">
      <c r="A19" s="6">
        <v>200000043</v>
      </c>
      <c r="B19" s="6" t="s">
        <v>25</v>
      </c>
      <c r="C19" s="6" t="s">
        <v>26</v>
      </c>
      <c r="D19" s="6" t="s">
        <v>21</v>
      </c>
      <c r="E19" s="6" t="s">
        <v>27</v>
      </c>
      <c r="F19" s="6" t="s">
        <v>28</v>
      </c>
      <c r="G19" s="7">
        <v>9781619691421</v>
      </c>
      <c r="H19" s="6">
        <v>1</v>
      </c>
      <c r="I19" s="6">
        <v>26.98</v>
      </c>
      <c r="J19" s="6">
        <v>1</v>
      </c>
      <c r="K19" s="6" t="s">
        <v>24</v>
      </c>
      <c r="L19" s="6">
        <v>0</v>
      </c>
      <c r="M19">
        <f t="shared" si="0"/>
        <v>14.99</v>
      </c>
      <c r="N19" s="8">
        <f t="shared" si="1"/>
        <v>0.32</v>
      </c>
      <c r="O19" s="9">
        <f t="shared" si="2"/>
        <v>8.6335999999999995</v>
      </c>
      <c r="P19" s="9">
        <f t="shared" si="3"/>
        <v>8.6335999999999995</v>
      </c>
      <c r="Q19" s="9">
        <f t="shared" si="4"/>
        <v>0</v>
      </c>
    </row>
    <row r="20" spans="1:17">
      <c r="A20" s="6">
        <v>200000130</v>
      </c>
      <c r="B20" s="6" t="s">
        <v>60</v>
      </c>
      <c r="C20" s="6" t="s">
        <v>61</v>
      </c>
      <c r="D20" s="6" t="s">
        <v>21</v>
      </c>
      <c r="E20" s="6" t="s">
        <v>62</v>
      </c>
      <c r="F20" s="6" t="s">
        <v>63</v>
      </c>
      <c r="G20" s="7">
        <v>9781600240041</v>
      </c>
      <c r="H20" s="6">
        <v>1</v>
      </c>
      <c r="I20" s="6">
        <v>51.98</v>
      </c>
      <c r="J20" s="6">
        <v>1</v>
      </c>
      <c r="K20" s="6" t="s">
        <v>24</v>
      </c>
      <c r="L20" s="6">
        <v>0</v>
      </c>
      <c r="M20">
        <f t="shared" si="0"/>
        <v>14.99</v>
      </c>
      <c r="N20" s="8">
        <f t="shared" si="1"/>
        <v>0.32</v>
      </c>
      <c r="O20" s="9">
        <f t="shared" si="2"/>
        <v>16.633599999999998</v>
      </c>
      <c r="P20" s="9">
        <f t="shared" si="3"/>
        <v>16.633599999999998</v>
      </c>
      <c r="Q20" s="9">
        <f t="shared" si="4"/>
        <v>0</v>
      </c>
    </row>
    <row r="21" spans="1:17">
      <c r="A21" s="6">
        <v>100001034</v>
      </c>
      <c r="B21" s="6" t="s">
        <v>64</v>
      </c>
      <c r="C21" s="6" t="s">
        <v>65</v>
      </c>
      <c r="D21" s="6" t="s">
        <v>21</v>
      </c>
      <c r="E21" s="6" t="s">
        <v>66</v>
      </c>
      <c r="F21" s="6" t="s">
        <v>67</v>
      </c>
      <c r="G21" s="7">
        <v>9781600241673</v>
      </c>
      <c r="H21" s="6">
        <v>1</v>
      </c>
      <c r="I21" s="6">
        <v>19.98</v>
      </c>
      <c r="J21" s="6">
        <v>1</v>
      </c>
      <c r="K21" s="6" t="s">
        <v>24</v>
      </c>
      <c r="L21" s="6">
        <v>0</v>
      </c>
      <c r="M21">
        <f t="shared" si="0"/>
        <v>14.99</v>
      </c>
      <c r="N21" s="8">
        <f t="shared" si="1"/>
        <v>0.32</v>
      </c>
      <c r="O21" s="9">
        <f t="shared" si="2"/>
        <v>6.3936000000000002</v>
      </c>
      <c r="P21" s="9">
        <f t="shared" si="3"/>
        <v>6.3936000000000002</v>
      </c>
      <c r="Q21" s="9">
        <f t="shared" si="4"/>
        <v>0</v>
      </c>
    </row>
    <row r="22" spans="1:17">
      <c r="A22" s="6">
        <v>200000094</v>
      </c>
      <c r="B22" s="6" t="s">
        <v>68</v>
      </c>
      <c r="C22" s="6" t="s">
        <v>69</v>
      </c>
      <c r="D22" s="6" t="s">
        <v>21</v>
      </c>
      <c r="E22" s="6" t="s">
        <v>70</v>
      </c>
      <c r="F22" s="6" t="s">
        <v>71</v>
      </c>
      <c r="G22" s="7">
        <v>9781619694156</v>
      </c>
      <c r="H22" s="6">
        <v>1</v>
      </c>
      <c r="I22" s="6">
        <v>19.98</v>
      </c>
      <c r="J22" s="6">
        <v>1</v>
      </c>
      <c r="K22" s="6" t="s">
        <v>24</v>
      </c>
      <c r="L22" s="6">
        <v>0</v>
      </c>
      <c r="M22">
        <f t="shared" si="0"/>
        <v>14.99</v>
      </c>
      <c r="N22" s="8">
        <f t="shared" si="1"/>
        <v>0.32</v>
      </c>
      <c r="O22" s="9">
        <f t="shared" si="2"/>
        <v>6.3936000000000002</v>
      </c>
      <c r="P22" s="9">
        <f t="shared" si="3"/>
        <v>6.3936000000000002</v>
      </c>
      <c r="Q22" s="9">
        <f t="shared" si="4"/>
        <v>0</v>
      </c>
    </row>
    <row r="23" spans="1:17">
      <c r="A23" s="6">
        <v>200000333</v>
      </c>
      <c r="B23" s="6" t="s">
        <v>72</v>
      </c>
      <c r="C23" s="6" t="s">
        <v>73</v>
      </c>
      <c r="D23" s="6" t="s">
        <v>21</v>
      </c>
      <c r="E23" s="6" t="s">
        <v>74</v>
      </c>
      <c r="F23" s="6" t="s">
        <v>75</v>
      </c>
      <c r="G23" s="7">
        <v>9781607881957</v>
      </c>
      <c r="H23" s="6">
        <v>1</v>
      </c>
      <c r="I23" s="6">
        <v>19.98</v>
      </c>
      <c r="J23" s="6">
        <v>1</v>
      </c>
      <c r="K23" s="6" t="s">
        <v>29</v>
      </c>
      <c r="L23" s="6">
        <v>0</v>
      </c>
      <c r="M23">
        <f t="shared" si="0"/>
        <v>14.99</v>
      </c>
      <c r="N23" s="8">
        <f t="shared" si="1"/>
        <v>0.32</v>
      </c>
      <c r="O23" s="9">
        <f t="shared" si="2"/>
        <v>6.3936000000000002</v>
      </c>
      <c r="P23" s="9">
        <f t="shared" si="3"/>
        <v>6.3936000000000002</v>
      </c>
      <c r="Q23" s="9">
        <f t="shared" si="4"/>
        <v>0</v>
      </c>
    </row>
    <row r="24" spans="1:17">
      <c r="A24" s="6">
        <v>200000292</v>
      </c>
      <c r="B24" s="6" t="s">
        <v>76</v>
      </c>
      <c r="C24" s="6" t="s">
        <v>77</v>
      </c>
      <c r="D24" s="6" t="s">
        <v>21</v>
      </c>
      <c r="E24" s="6" t="s">
        <v>78</v>
      </c>
      <c r="F24" s="6" t="s">
        <v>28</v>
      </c>
      <c r="G24" s="7">
        <v>9781594834400</v>
      </c>
      <c r="H24" s="6">
        <v>1</v>
      </c>
      <c r="I24" s="6">
        <v>16.98</v>
      </c>
      <c r="J24" s="6">
        <v>1</v>
      </c>
      <c r="K24" s="6" t="s">
        <v>29</v>
      </c>
      <c r="L24" s="6">
        <v>0</v>
      </c>
      <c r="M24">
        <f t="shared" si="0"/>
        <v>14.99</v>
      </c>
      <c r="N24" s="8">
        <f t="shared" si="1"/>
        <v>0.32</v>
      </c>
      <c r="O24" s="9">
        <f t="shared" si="2"/>
        <v>5.4336000000000002</v>
      </c>
      <c r="P24" s="9">
        <f t="shared" si="3"/>
        <v>5.4336000000000002</v>
      </c>
      <c r="Q24" s="9">
        <f t="shared" si="4"/>
        <v>0</v>
      </c>
    </row>
    <row r="25" spans="1:17">
      <c r="A25" s="6">
        <v>200000444</v>
      </c>
      <c r="B25" s="6" t="s">
        <v>79</v>
      </c>
      <c r="C25" s="6" t="s">
        <v>80</v>
      </c>
      <c r="D25" s="6" t="s">
        <v>21</v>
      </c>
      <c r="E25" s="6" t="s">
        <v>81</v>
      </c>
      <c r="F25" s="6" t="s">
        <v>28</v>
      </c>
      <c r="G25" s="7">
        <v>9781594833847</v>
      </c>
      <c r="H25" s="6">
        <v>1</v>
      </c>
      <c r="I25" s="6">
        <v>16.98</v>
      </c>
      <c r="J25" s="6">
        <v>1</v>
      </c>
      <c r="K25" s="6" t="s">
        <v>24</v>
      </c>
      <c r="L25" s="6">
        <v>0</v>
      </c>
      <c r="M25">
        <f t="shared" si="0"/>
        <v>14.99</v>
      </c>
      <c r="N25" s="8">
        <f t="shared" si="1"/>
        <v>0.32</v>
      </c>
      <c r="O25" s="9">
        <f t="shared" si="2"/>
        <v>5.4336000000000002</v>
      </c>
      <c r="P25" s="9">
        <f t="shared" si="3"/>
        <v>5.4336000000000002</v>
      </c>
      <c r="Q25" s="9">
        <f t="shared" si="4"/>
        <v>0</v>
      </c>
    </row>
    <row r="26" spans="1:17">
      <c r="A26" s="6">
        <v>200000016</v>
      </c>
      <c r="B26" s="6" t="s">
        <v>82</v>
      </c>
      <c r="C26" s="6" t="s">
        <v>83</v>
      </c>
      <c r="D26" s="6" t="s">
        <v>21</v>
      </c>
      <c r="E26" s="6" t="s">
        <v>84</v>
      </c>
      <c r="F26" s="6" t="s">
        <v>28</v>
      </c>
      <c r="G26" s="7">
        <v>9781609410612</v>
      </c>
      <c r="H26" s="6">
        <v>1</v>
      </c>
      <c r="I26" s="6">
        <v>14.98</v>
      </c>
      <c r="J26" s="6"/>
      <c r="K26" s="6"/>
      <c r="L26" s="6">
        <v>14.98</v>
      </c>
      <c r="M26">
        <f t="shared" si="0"/>
        <v>14.98</v>
      </c>
      <c r="N26" s="8">
        <f t="shared" si="1"/>
        <v>0.45</v>
      </c>
      <c r="O26" s="9">
        <f t="shared" si="2"/>
        <v>6.7410000000000005</v>
      </c>
      <c r="P26" s="9">
        <f t="shared" si="3"/>
        <v>0</v>
      </c>
      <c r="Q26" s="9">
        <f t="shared" si="4"/>
        <v>6.7410000000000005</v>
      </c>
    </row>
    <row r="27" spans="1:17">
      <c r="A27" s="6">
        <v>200000179</v>
      </c>
      <c r="B27" s="6" t="s">
        <v>85</v>
      </c>
      <c r="C27" s="6" t="s">
        <v>86</v>
      </c>
      <c r="D27" s="6" t="s">
        <v>21</v>
      </c>
      <c r="E27" s="6" t="s">
        <v>87</v>
      </c>
      <c r="F27" s="6" t="s">
        <v>88</v>
      </c>
      <c r="G27" s="7">
        <v>9781619691872</v>
      </c>
      <c r="H27" s="6">
        <v>1</v>
      </c>
      <c r="I27" s="6">
        <v>24.98</v>
      </c>
      <c r="J27" s="6">
        <v>1</v>
      </c>
      <c r="K27" s="6" t="s">
        <v>29</v>
      </c>
      <c r="L27" s="6">
        <v>0</v>
      </c>
      <c r="M27">
        <f t="shared" si="0"/>
        <v>14.99</v>
      </c>
      <c r="N27" s="8">
        <f t="shared" si="1"/>
        <v>0.32</v>
      </c>
      <c r="O27" s="9">
        <f t="shared" si="2"/>
        <v>7.9936000000000007</v>
      </c>
      <c r="P27" s="9">
        <f t="shared" si="3"/>
        <v>7.9936000000000007</v>
      </c>
      <c r="Q27" s="9">
        <f t="shared" si="4"/>
        <v>0</v>
      </c>
    </row>
    <row r="28" spans="1:17">
      <c r="A28" s="6">
        <v>200000274</v>
      </c>
      <c r="B28" s="6" t="s">
        <v>30</v>
      </c>
      <c r="C28" s="6" t="s">
        <v>31</v>
      </c>
      <c r="D28" s="6" t="s">
        <v>21</v>
      </c>
      <c r="E28" s="6" t="s">
        <v>32</v>
      </c>
      <c r="F28" s="6" t="s">
        <v>33</v>
      </c>
      <c r="G28" s="7">
        <v>9781607882084</v>
      </c>
      <c r="H28" s="6">
        <v>1</v>
      </c>
      <c r="I28" s="6">
        <v>49.99</v>
      </c>
      <c r="J28" s="6">
        <v>1</v>
      </c>
      <c r="K28" s="6" t="s">
        <v>24</v>
      </c>
      <c r="L28" s="6">
        <v>0</v>
      </c>
      <c r="M28">
        <f t="shared" si="0"/>
        <v>14.99</v>
      </c>
      <c r="N28" s="8">
        <f t="shared" si="1"/>
        <v>0.32</v>
      </c>
      <c r="O28" s="9">
        <f t="shared" si="2"/>
        <v>15.9968</v>
      </c>
      <c r="P28" s="9">
        <f t="shared" si="3"/>
        <v>15.9968</v>
      </c>
      <c r="Q28" s="9">
        <f t="shared" si="4"/>
        <v>0</v>
      </c>
    </row>
    <row r="29" spans="1:17">
      <c r="A29" s="6">
        <v>200000331</v>
      </c>
      <c r="B29" s="6" t="s">
        <v>89</v>
      </c>
      <c r="C29" s="6" t="s">
        <v>90</v>
      </c>
      <c r="D29" s="6" t="s">
        <v>21</v>
      </c>
      <c r="E29" s="6" t="s">
        <v>91</v>
      </c>
      <c r="F29" s="6" t="s">
        <v>92</v>
      </c>
      <c r="G29" s="7">
        <v>9781609418120</v>
      </c>
      <c r="H29" s="6">
        <v>1</v>
      </c>
      <c r="I29" s="6">
        <v>79.98</v>
      </c>
      <c r="J29" s="6">
        <v>1</v>
      </c>
      <c r="K29" s="6" t="s">
        <v>29</v>
      </c>
      <c r="L29" s="6">
        <v>0</v>
      </c>
      <c r="M29">
        <f t="shared" si="0"/>
        <v>14.99</v>
      </c>
      <c r="N29" s="8">
        <f t="shared" si="1"/>
        <v>0.32</v>
      </c>
      <c r="O29" s="9">
        <f t="shared" si="2"/>
        <v>25.593600000000002</v>
      </c>
      <c r="P29" s="9">
        <f t="shared" si="3"/>
        <v>25.593600000000002</v>
      </c>
      <c r="Q29" s="9">
        <f t="shared" si="4"/>
        <v>0</v>
      </c>
    </row>
    <row r="30" spans="1:17">
      <c r="A30" s="6">
        <v>200000482</v>
      </c>
      <c r="B30" s="6" t="s">
        <v>93</v>
      </c>
      <c r="C30" s="6" t="s">
        <v>94</v>
      </c>
      <c r="D30" s="6" t="s">
        <v>21</v>
      </c>
      <c r="E30" s="6" t="s">
        <v>95</v>
      </c>
      <c r="F30" s="6" t="s">
        <v>96</v>
      </c>
      <c r="G30" s="7">
        <v>9781619695016</v>
      </c>
      <c r="H30" s="6">
        <v>1</v>
      </c>
      <c r="I30" s="6">
        <v>29.98</v>
      </c>
      <c r="J30" s="6">
        <v>1</v>
      </c>
      <c r="K30" s="6" t="s">
        <v>24</v>
      </c>
      <c r="L30" s="6">
        <v>0</v>
      </c>
      <c r="M30">
        <f t="shared" si="0"/>
        <v>14.99</v>
      </c>
      <c r="N30" s="8">
        <f t="shared" si="1"/>
        <v>0.32</v>
      </c>
      <c r="O30" s="9">
        <f t="shared" si="2"/>
        <v>9.5936000000000003</v>
      </c>
      <c r="P30" s="9">
        <f t="shared" si="3"/>
        <v>9.5936000000000003</v>
      </c>
      <c r="Q30" s="9">
        <f t="shared" si="4"/>
        <v>0</v>
      </c>
    </row>
    <row r="31" spans="1:17">
      <c r="A31" s="6">
        <v>200000087</v>
      </c>
      <c r="B31" s="6" t="s">
        <v>97</v>
      </c>
      <c r="C31" s="6" t="s">
        <v>98</v>
      </c>
      <c r="D31" s="6" t="s">
        <v>21</v>
      </c>
      <c r="E31" s="6" t="s">
        <v>99</v>
      </c>
      <c r="F31" s="6" t="s">
        <v>100</v>
      </c>
      <c r="G31" s="7">
        <v>9781611139112</v>
      </c>
      <c r="H31" s="6">
        <v>1</v>
      </c>
      <c r="I31" s="6">
        <v>19.98</v>
      </c>
      <c r="J31" s="6">
        <v>1</v>
      </c>
      <c r="K31" s="6" t="s">
        <v>29</v>
      </c>
      <c r="L31" s="6">
        <v>0</v>
      </c>
      <c r="M31">
        <f t="shared" si="0"/>
        <v>14.99</v>
      </c>
      <c r="N31" s="8">
        <f t="shared" si="1"/>
        <v>0.32</v>
      </c>
      <c r="O31" s="9">
        <f t="shared" si="2"/>
        <v>6.3936000000000002</v>
      </c>
      <c r="P31" s="9">
        <f t="shared" si="3"/>
        <v>6.3936000000000002</v>
      </c>
      <c r="Q31" s="9">
        <f t="shared" si="4"/>
        <v>0</v>
      </c>
    </row>
    <row r="32" spans="1:17">
      <c r="A32" s="6">
        <v>200000499</v>
      </c>
      <c r="B32" s="6" t="s">
        <v>93</v>
      </c>
      <c r="C32" s="6" t="s">
        <v>94</v>
      </c>
      <c r="D32" s="6" t="s">
        <v>21</v>
      </c>
      <c r="E32" s="6" t="s">
        <v>95</v>
      </c>
      <c r="F32" s="6" t="s">
        <v>96</v>
      </c>
      <c r="G32" s="7">
        <v>9781619695016</v>
      </c>
      <c r="H32" s="6">
        <v>1</v>
      </c>
      <c r="I32" s="6">
        <v>29.98</v>
      </c>
      <c r="J32" s="6">
        <v>1</v>
      </c>
      <c r="K32" s="6" t="s">
        <v>24</v>
      </c>
      <c r="L32" s="6">
        <v>0</v>
      </c>
      <c r="M32">
        <f t="shared" si="0"/>
        <v>14.99</v>
      </c>
      <c r="N32" s="8">
        <f t="shared" si="1"/>
        <v>0.32</v>
      </c>
      <c r="O32" s="9">
        <f t="shared" si="2"/>
        <v>9.5936000000000003</v>
      </c>
      <c r="P32" s="9">
        <f t="shared" si="3"/>
        <v>9.5936000000000003</v>
      </c>
      <c r="Q32" s="9">
        <f t="shared" si="4"/>
        <v>0</v>
      </c>
    </row>
    <row r="33" spans="1:17">
      <c r="A33" s="6">
        <v>200000206</v>
      </c>
      <c r="B33" s="6" t="s">
        <v>101</v>
      </c>
      <c r="C33" s="6" t="s">
        <v>102</v>
      </c>
      <c r="D33" s="6" t="s">
        <v>21</v>
      </c>
      <c r="E33" s="6" t="s">
        <v>103</v>
      </c>
      <c r="F33" s="6" t="s">
        <v>57</v>
      </c>
      <c r="G33" s="7">
        <v>9781609414771</v>
      </c>
      <c r="H33" s="6">
        <v>1</v>
      </c>
      <c r="I33" s="6">
        <v>24.98</v>
      </c>
      <c r="J33" s="6">
        <v>1</v>
      </c>
      <c r="K33" s="6" t="s">
        <v>29</v>
      </c>
      <c r="L33" s="6">
        <v>0</v>
      </c>
      <c r="M33">
        <f t="shared" si="0"/>
        <v>14.99</v>
      </c>
      <c r="N33" s="8">
        <f t="shared" si="1"/>
        <v>0.32</v>
      </c>
      <c r="O33" s="9">
        <f t="shared" si="2"/>
        <v>7.9936000000000007</v>
      </c>
      <c r="P33" s="9">
        <f t="shared" si="3"/>
        <v>7.9936000000000007</v>
      </c>
      <c r="Q33" s="9">
        <f t="shared" si="4"/>
        <v>0</v>
      </c>
    </row>
    <row r="34" spans="1:17">
      <c r="A34" s="6">
        <v>200000255</v>
      </c>
      <c r="B34" s="6" t="s">
        <v>104</v>
      </c>
      <c r="C34" s="6" t="s">
        <v>105</v>
      </c>
      <c r="D34" s="6" t="s">
        <v>21</v>
      </c>
      <c r="E34" s="6" t="s">
        <v>106</v>
      </c>
      <c r="F34" s="6" t="s">
        <v>57</v>
      </c>
      <c r="G34" s="7">
        <v>9781609415426</v>
      </c>
      <c r="H34" s="6">
        <v>1</v>
      </c>
      <c r="I34" s="6">
        <v>24.98</v>
      </c>
      <c r="J34" s="6">
        <v>1</v>
      </c>
      <c r="K34" s="6" t="s">
        <v>24</v>
      </c>
      <c r="L34" s="6">
        <v>0</v>
      </c>
      <c r="M34">
        <f t="shared" si="0"/>
        <v>14.99</v>
      </c>
      <c r="N34" s="8">
        <f t="shared" si="1"/>
        <v>0.32</v>
      </c>
      <c r="O34" s="9">
        <f t="shared" si="2"/>
        <v>7.9936000000000007</v>
      </c>
      <c r="P34" s="9">
        <f t="shared" si="3"/>
        <v>7.9936000000000007</v>
      </c>
      <c r="Q34" s="9">
        <f t="shared" si="4"/>
        <v>0</v>
      </c>
    </row>
    <row r="35" spans="1:17">
      <c r="A35" s="6">
        <v>200000451</v>
      </c>
      <c r="B35" s="6" t="s">
        <v>107</v>
      </c>
      <c r="C35" s="6" t="s">
        <v>108</v>
      </c>
      <c r="D35" s="6" t="s">
        <v>21</v>
      </c>
      <c r="E35" s="6" t="s">
        <v>109</v>
      </c>
      <c r="F35" s="6"/>
      <c r="G35" s="7">
        <v>9781609419301</v>
      </c>
      <c r="H35" s="6">
        <v>1</v>
      </c>
      <c r="I35" s="6">
        <v>24.98</v>
      </c>
      <c r="J35" s="6">
        <v>1</v>
      </c>
      <c r="K35" s="6" t="s">
        <v>29</v>
      </c>
      <c r="L35" s="6">
        <v>0</v>
      </c>
      <c r="M35">
        <f t="shared" si="0"/>
        <v>14.99</v>
      </c>
      <c r="N35" s="8">
        <f t="shared" si="1"/>
        <v>0.32</v>
      </c>
      <c r="O35" s="9">
        <f t="shared" si="2"/>
        <v>7.9936000000000007</v>
      </c>
      <c r="P35" s="9">
        <f t="shared" si="3"/>
        <v>7.9936000000000007</v>
      </c>
      <c r="Q35" s="9">
        <f t="shared" si="4"/>
        <v>0</v>
      </c>
    </row>
    <row r="36" spans="1:17">
      <c r="A36" s="6">
        <v>200000451</v>
      </c>
      <c r="B36" s="6" t="s">
        <v>110</v>
      </c>
      <c r="C36" s="10">
        <v>6580</v>
      </c>
      <c r="D36" s="6" t="s">
        <v>21</v>
      </c>
      <c r="E36" s="6" t="s">
        <v>111</v>
      </c>
      <c r="F36" s="6" t="s">
        <v>112</v>
      </c>
      <c r="G36" s="7">
        <v>9781609419202</v>
      </c>
      <c r="H36" s="6">
        <v>1</v>
      </c>
      <c r="I36" s="6">
        <v>24.98</v>
      </c>
      <c r="J36" s="6">
        <v>1</v>
      </c>
      <c r="K36" s="6" t="s">
        <v>24</v>
      </c>
      <c r="L36" s="6">
        <v>0</v>
      </c>
      <c r="M36">
        <f t="shared" si="0"/>
        <v>14.99</v>
      </c>
      <c r="N36" s="8">
        <f t="shared" si="1"/>
        <v>0.32</v>
      </c>
      <c r="O36" s="9">
        <f t="shared" si="2"/>
        <v>7.9936000000000007</v>
      </c>
      <c r="P36" s="9">
        <f t="shared" si="3"/>
        <v>7.9936000000000007</v>
      </c>
      <c r="Q36" s="9">
        <f t="shared" si="4"/>
        <v>0</v>
      </c>
    </row>
    <row r="37" spans="1:17">
      <c r="A37" s="6">
        <v>200000550</v>
      </c>
      <c r="B37" s="6" t="s">
        <v>113</v>
      </c>
      <c r="C37" s="6" t="s">
        <v>114</v>
      </c>
      <c r="D37" s="6" t="s">
        <v>21</v>
      </c>
      <c r="E37" s="6" t="s">
        <v>115</v>
      </c>
      <c r="F37" s="6" t="s">
        <v>116</v>
      </c>
      <c r="G37" s="7">
        <v>9781600244278</v>
      </c>
      <c r="H37" s="6">
        <v>1</v>
      </c>
      <c r="I37" s="6">
        <v>19.98</v>
      </c>
      <c r="J37" s="6">
        <v>1</v>
      </c>
      <c r="K37" s="6" t="s">
        <v>24</v>
      </c>
      <c r="L37" s="6">
        <v>0</v>
      </c>
      <c r="M37">
        <f t="shared" si="0"/>
        <v>14.99</v>
      </c>
      <c r="N37" s="8">
        <f t="shared" si="1"/>
        <v>0.32</v>
      </c>
      <c r="O37" s="9">
        <f t="shared" si="2"/>
        <v>6.3936000000000002</v>
      </c>
      <c r="P37" s="9">
        <f t="shared" si="3"/>
        <v>6.3936000000000002</v>
      </c>
      <c r="Q37" s="9">
        <f t="shared" si="4"/>
        <v>0</v>
      </c>
    </row>
    <row r="38" spans="1:17">
      <c r="A38" s="6">
        <v>200000363</v>
      </c>
      <c r="B38" s="6" t="s">
        <v>107</v>
      </c>
      <c r="C38" s="6" t="s">
        <v>108</v>
      </c>
      <c r="D38" s="6" t="s">
        <v>21</v>
      </c>
      <c r="E38" s="6" t="s">
        <v>109</v>
      </c>
      <c r="F38" s="6"/>
      <c r="G38" s="7">
        <v>9781609419301</v>
      </c>
      <c r="H38" s="6">
        <v>1</v>
      </c>
      <c r="I38" s="6">
        <v>24.98</v>
      </c>
      <c r="J38" s="6"/>
      <c r="K38" s="6"/>
      <c r="L38" s="6">
        <v>24.98</v>
      </c>
      <c r="M38">
        <f t="shared" si="0"/>
        <v>24.98</v>
      </c>
      <c r="N38" s="8">
        <f t="shared" si="1"/>
        <v>0.45</v>
      </c>
      <c r="O38" s="9">
        <f t="shared" si="2"/>
        <v>11.241</v>
      </c>
      <c r="P38" s="9">
        <f t="shared" si="3"/>
        <v>0</v>
      </c>
      <c r="Q38" s="9">
        <f t="shared" si="4"/>
        <v>11.241</v>
      </c>
    </row>
    <row r="39" spans="1:17">
      <c r="A39" s="6">
        <v>100000946</v>
      </c>
      <c r="B39" s="6" t="s">
        <v>117</v>
      </c>
      <c r="C39" s="6" t="s">
        <v>118</v>
      </c>
      <c r="D39" s="6" t="s">
        <v>21</v>
      </c>
      <c r="E39" s="6" t="s">
        <v>119</v>
      </c>
      <c r="F39" s="6" t="s">
        <v>120</v>
      </c>
      <c r="G39" s="7">
        <v>9781600244216</v>
      </c>
      <c r="H39" s="6">
        <v>1</v>
      </c>
      <c r="I39" s="6">
        <v>14.98</v>
      </c>
      <c r="J39" s="6"/>
      <c r="K39" s="6"/>
      <c r="L39" s="6">
        <v>14.98</v>
      </c>
      <c r="M39">
        <f t="shared" ref="M39:M70" si="5">IF(L39=0,14.99,L39)</f>
        <v>14.98</v>
      </c>
      <c r="N39" s="8">
        <f t="shared" ref="N39:N73" si="6">IF(J39&gt;0,$F$3,$F$4)</f>
        <v>0.45</v>
      </c>
      <c r="O39" s="9">
        <f t="shared" ref="O39:O70" si="7">I39*N39</f>
        <v>6.7410000000000005</v>
      </c>
      <c r="P39" s="9">
        <f t="shared" si="3"/>
        <v>0</v>
      </c>
      <c r="Q39" s="9">
        <f t="shared" si="4"/>
        <v>6.7410000000000005</v>
      </c>
    </row>
    <row r="40" spans="1:17">
      <c r="A40" s="6">
        <v>200000129</v>
      </c>
      <c r="B40" s="6" t="s">
        <v>89</v>
      </c>
      <c r="C40" s="6" t="s">
        <v>90</v>
      </c>
      <c r="D40" s="6" t="s">
        <v>21</v>
      </c>
      <c r="E40" s="6" t="s">
        <v>91</v>
      </c>
      <c r="F40" s="6" t="s">
        <v>92</v>
      </c>
      <c r="G40" s="7">
        <v>9781609418120</v>
      </c>
      <c r="H40" s="6">
        <v>1</v>
      </c>
      <c r="I40" s="6">
        <v>79.98</v>
      </c>
      <c r="J40" s="6">
        <v>1</v>
      </c>
      <c r="K40" s="6" t="s">
        <v>24</v>
      </c>
      <c r="L40" s="6">
        <v>0</v>
      </c>
      <c r="M40">
        <f t="shared" si="5"/>
        <v>14.99</v>
      </c>
      <c r="N40" s="8">
        <f t="shared" si="6"/>
        <v>0.32</v>
      </c>
      <c r="O40" s="9">
        <f t="shared" si="7"/>
        <v>25.593600000000002</v>
      </c>
      <c r="P40" s="9">
        <f t="shared" si="3"/>
        <v>25.593600000000002</v>
      </c>
      <c r="Q40" s="9">
        <f t="shared" si="4"/>
        <v>0</v>
      </c>
    </row>
    <row r="41" spans="1:17">
      <c r="A41" s="6">
        <v>200000171</v>
      </c>
      <c r="B41" s="6" t="s">
        <v>121</v>
      </c>
      <c r="C41" s="6" t="s">
        <v>122</v>
      </c>
      <c r="D41" s="6" t="s">
        <v>21</v>
      </c>
      <c r="E41" s="6" t="s">
        <v>123</v>
      </c>
      <c r="F41" s="6" t="s">
        <v>124</v>
      </c>
      <c r="G41" s="7">
        <v>9781619690387</v>
      </c>
      <c r="H41" s="6">
        <v>1</v>
      </c>
      <c r="I41" s="6">
        <v>24.98</v>
      </c>
      <c r="J41" s="6">
        <v>1</v>
      </c>
      <c r="K41" s="6" t="s">
        <v>24</v>
      </c>
      <c r="L41" s="6">
        <v>0</v>
      </c>
      <c r="M41">
        <f t="shared" si="5"/>
        <v>14.99</v>
      </c>
      <c r="N41" s="8">
        <f t="shared" si="6"/>
        <v>0.32</v>
      </c>
      <c r="O41" s="9">
        <f t="shared" si="7"/>
        <v>7.9936000000000007</v>
      </c>
      <c r="P41" s="9">
        <f t="shared" si="3"/>
        <v>7.9936000000000007</v>
      </c>
      <c r="Q41" s="9">
        <f t="shared" si="4"/>
        <v>0</v>
      </c>
    </row>
    <row r="42" spans="1:17">
      <c r="A42" s="6">
        <v>100001077</v>
      </c>
      <c r="B42" s="6" t="s">
        <v>125</v>
      </c>
      <c r="C42" s="6" t="s">
        <v>126</v>
      </c>
      <c r="D42" s="6" t="s">
        <v>21</v>
      </c>
      <c r="E42" s="6" t="s">
        <v>127</v>
      </c>
      <c r="F42" s="6" t="s">
        <v>128</v>
      </c>
      <c r="G42" s="7">
        <v>9781594834745</v>
      </c>
      <c r="H42" s="6">
        <v>1</v>
      </c>
      <c r="I42" s="6">
        <v>14.98</v>
      </c>
      <c r="J42" s="6">
        <v>1</v>
      </c>
      <c r="K42" s="6" t="s">
        <v>24</v>
      </c>
      <c r="L42" s="6">
        <v>0</v>
      </c>
      <c r="M42">
        <f t="shared" si="5"/>
        <v>14.99</v>
      </c>
      <c r="N42" s="8">
        <f t="shared" si="6"/>
        <v>0.32</v>
      </c>
      <c r="O42" s="9">
        <f t="shared" si="7"/>
        <v>4.7936000000000005</v>
      </c>
      <c r="P42" s="9">
        <f t="shared" si="3"/>
        <v>4.7936000000000005</v>
      </c>
      <c r="Q42" s="9">
        <f t="shared" si="4"/>
        <v>0</v>
      </c>
    </row>
    <row r="43" spans="1:17">
      <c r="A43" s="6">
        <v>100001051</v>
      </c>
      <c r="B43" s="6" t="s">
        <v>129</v>
      </c>
      <c r="C43" s="6" t="s">
        <v>130</v>
      </c>
      <c r="D43" s="6" t="s">
        <v>21</v>
      </c>
      <c r="E43" s="6" t="s">
        <v>131</v>
      </c>
      <c r="F43" s="6" t="s">
        <v>132</v>
      </c>
      <c r="G43" s="7">
        <v>9781600249938</v>
      </c>
      <c r="H43" s="6">
        <v>1</v>
      </c>
      <c r="I43" s="6">
        <v>24.98</v>
      </c>
      <c r="J43" s="6">
        <v>1</v>
      </c>
      <c r="K43" s="6" t="s">
        <v>29</v>
      </c>
      <c r="L43" s="6">
        <v>0</v>
      </c>
      <c r="M43">
        <f t="shared" si="5"/>
        <v>14.99</v>
      </c>
      <c r="N43" s="8">
        <f t="shared" si="6"/>
        <v>0.32</v>
      </c>
      <c r="O43" s="9">
        <f t="shared" si="7"/>
        <v>7.9936000000000007</v>
      </c>
      <c r="P43" s="9">
        <f t="shared" si="3"/>
        <v>7.9936000000000007</v>
      </c>
      <c r="Q43" s="9">
        <f t="shared" si="4"/>
        <v>0</v>
      </c>
    </row>
    <row r="44" spans="1:17">
      <c r="A44" s="6">
        <v>100001056</v>
      </c>
      <c r="B44" s="6" t="s">
        <v>133</v>
      </c>
      <c r="C44" s="6" t="s">
        <v>134</v>
      </c>
      <c r="D44" s="6" t="s">
        <v>21</v>
      </c>
      <c r="E44" s="6" t="s">
        <v>135</v>
      </c>
      <c r="F44" s="6" t="s">
        <v>136</v>
      </c>
      <c r="G44" s="7">
        <v>9781611133912</v>
      </c>
      <c r="H44" s="6">
        <v>1</v>
      </c>
      <c r="I44" s="6">
        <v>24.98</v>
      </c>
      <c r="J44" s="6">
        <v>1</v>
      </c>
      <c r="K44" s="6" t="s">
        <v>24</v>
      </c>
      <c r="L44" s="6">
        <v>0</v>
      </c>
      <c r="M44">
        <f t="shared" si="5"/>
        <v>14.99</v>
      </c>
      <c r="N44" s="8">
        <f t="shared" si="6"/>
        <v>0.32</v>
      </c>
      <c r="O44" s="9">
        <f t="shared" si="7"/>
        <v>7.9936000000000007</v>
      </c>
      <c r="P44" s="9">
        <f t="shared" si="3"/>
        <v>7.9936000000000007</v>
      </c>
      <c r="Q44" s="9">
        <f t="shared" si="4"/>
        <v>0</v>
      </c>
    </row>
    <row r="45" spans="1:17">
      <c r="A45" s="6">
        <v>100001056</v>
      </c>
      <c r="B45" s="6" t="s">
        <v>137</v>
      </c>
      <c r="C45" s="6" t="s">
        <v>138</v>
      </c>
      <c r="D45" s="6" t="s">
        <v>21</v>
      </c>
      <c r="E45" s="6" t="s">
        <v>139</v>
      </c>
      <c r="F45" s="6" t="s">
        <v>140</v>
      </c>
      <c r="G45" s="7">
        <v>9781611139754</v>
      </c>
      <c r="H45" s="6">
        <v>1</v>
      </c>
      <c r="I45" s="6">
        <v>26.98</v>
      </c>
      <c r="J45" s="6">
        <v>1</v>
      </c>
      <c r="K45" s="6" t="s">
        <v>29</v>
      </c>
      <c r="L45" s="6">
        <v>0</v>
      </c>
      <c r="M45">
        <f t="shared" si="5"/>
        <v>14.99</v>
      </c>
      <c r="N45" s="8">
        <f t="shared" si="6"/>
        <v>0.32</v>
      </c>
      <c r="O45" s="9">
        <f t="shared" si="7"/>
        <v>8.6335999999999995</v>
      </c>
      <c r="P45" s="9">
        <f t="shared" si="3"/>
        <v>8.6335999999999995</v>
      </c>
      <c r="Q45" s="9">
        <f t="shared" si="4"/>
        <v>0</v>
      </c>
    </row>
    <row r="46" spans="1:17">
      <c r="A46" s="6">
        <v>100001046</v>
      </c>
      <c r="B46" s="6" t="s">
        <v>34</v>
      </c>
      <c r="C46" s="6" t="s">
        <v>35</v>
      </c>
      <c r="D46" s="6" t="s">
        <v>21</v>
      </c>
      <c r="E46" s="6" t="s">
        <v>36</v>
      </c>
      <c r="F46" s="6" t="s">
        <v>37</v>
      </c>
      <c r="G46" s="7">
        <v>9781607887263</v>
      </c>
      <c r="H46" s="6">
        <v>1</v>
      </c>
      <c r="I46" s="6">
        <v>32.979999999999997</v>
      </c>
      <c r="J46" s="6">
        <v>1</v>
      </c>
      <c r="K46" s="6" t="s">
        <v>24</v>
      </c>
      <c r="L46" s="6">
        <v>0</v>
      </c>
      <c r="M46">
        <f t="shared" si="5"/>
        <v>14.99</v>
      </c>
      <c r="N46" s="8">
        <f t="shared" si="6"/>
        <v>0.32</v>
      </c>
      <c r="O46" s="9">
        <f t="shared" si="7"/>
        <v>10.553599999999999</v>
      </c>
      <c r="P46" s="9">
        <f t="shared" si="3"/>
        <v>10.553599999999999</v>
      </c>
      <c r="Q46" s="9">
        <f t="shared" si="4"/>
        <v>0</v>
      </c>
    </row>
    <row r="47" spans="1:17">
      <c r="A47" s="6">
        <v>200000516</v>
      </c>
      <c r="B47" s="6" t="s">
        <v>30</v>
      </c>
      <c r="C47" s="6" t="s">
        <v>31</v>
      </c>
      <c r="D47" s="6" t="s">
        <v>21</v>
      </c>
      <c r="E47" s="6" t="s">
        <v>32</v>
      </c>
      <c r="F47" s="6" t="s">
        <v>33</v>
      </c>
      <c r="G47" s="7">
        <v>9781607882084</v>
      </c>
      <c r="H47" s="6">
        <v>1</v>
      </c>
      <c r="I47" s="6">
        <v>49.99</v>
      </c>
      <c r="J47" s="6">
        <v>1</v>
      </c>
      <c r="K47" s="6"/>
      <c r="L47" s="6">
        <v>0</v>
      </c>
      <c r="M47">
        <f t="shared" si="5"/>
        <v>14.99</v>
      </c>
      <c r="N47" s="8">
        <f t="shared" si="6"/>
        <v>0.32</v>
      </c>
      <c r="O47" s="9">
        <f t="shared" si="7"/>
        <v>15.9968</v>
      </c>
      <c r="P47" s="9">
        <f t="shared" si="3"/>
        <v>15.9968</v>
      </c>
      <c r="Q47" s="9">
        <f t="shared" si="4"/>
        <v>0</v>
      </c>
    </row>
    <row r="48" spans="1:17">
      <c r="A48" s="6">
        <v>200000366</v>
      </c>
      <c r="B48" s="6" t="s">
        <v>141</v>
      </c>
      <c r="C48" s="6" t="s">
        <v>142</v>
      </c>
      <c r="D48" s="6" t="s">
        <v>21</v>
      </c>
      <c r="E48" s="6" t="s">
        <v>143</v>
      </c>
      <c r="F48" s="6" t="s">
        <v>144</v>
      </c>
      <c r="G48" s="7">
        <v>9781619691896</v>
      </c>
      <c r="H48" s="6">
        <v>1</v>
      </c>
      <c r="I48" s="6">
        <v>19.98</v>
      </c>
      <c r="J48" s="6"/>
      <c r="K48" s="6"/>
      <c r="L48" s="6">
        <v>19.98</v>
      </c>
      <c r="M48">
        <f t="shared" si="5"/>
        <v>19.98</v>
      </c>
      <c r="N48" s="8">
        <f t="shared" si="6"/>
        <v>0.45</v>
      </c>
      <c r="O48" s="9">
        <f t="shared" si="7"/>
        <v>8.9909999999999997</v>
      </c>
      <c r="P48" s="9">
        <f t="shared" si="3"/>
        <v>0</v>
      </c>
      <c r="Q48" s="9">
        <f t="shared" si="4"/>
        <v>8.9909999999999997</v>
      </c>
    </row>
    <row r="49" spans="1:17">
      <c r="A49" s="6">
        <v>200000281</v>
      </c>
      <c r="B49" s="6" t="s">
        <v>25</v>
      </c>
      <c r="C49" s="6" t="s">
        <v>26</v>
      </c>
      <c r="D49" s="6" t="s">
        <v>21</v>
      </c>
      <c r="E49" s="6" t="s">
        <v>27</v>
      </c>
      <c r="F49" s="6" t="s">
        <v>28</v>
      </c>
      <c r="G49" s="7">
        <v>9781619691421</v>
      </c>
      <c r="H49" s="6">
        <v>1</v>
      </c>
      <c r="I49" s="6">
        <v>26.98</v>
      </c>
      <c r="J49" s="6">
        <v>1</v>
      </c>
      <c r="K49" s="6" t="s">
        <v>24</v>
      </c>
      <c r="L49" s="6">
        <v>0</v>
      </c>
      <c r="M49">
        <f t="shared" si="5"/>
        <v>14.99</v>
      </c>
      <c r="N49" s="8">
        <f t="shared" si="6"/>
        <v>0.32</v>
      </c>
      <c r="O49" s="9">
        <f t="shared" si="7"/>
        <v>8.6335999999999995</v>
      </c>
      <c r="P49" s="9">
        <f t="shared" si="3"/>
        <v>8.6335999999999995</v>
      </c>
      <c r="Q49" s="9">
        <f t="shared" si="4"/>
        <v>0</v>
      </c>
    </row>
    <row r="50" spans="1:17">
      <c r="A50" s="6">
        <v>200000413</v>
      </c>
      <c r="B50" s="6" t="s">
        <v>45</v>
      </c>
      <c r="C50" s="6" t="s">
        <v>46</v>
      </c>
      <c r="D50" s="6" t="s">
        <v>21</v>
      </c>
      <c r="E50" s="6" t="s">
        <v>47</v>
      </c>
      <c r="F50" s="6" t="s">
        <v>48</v>
      </c>
      <c r="G50" s="7">
        <v>9781619692305</v>
      </c>
      <c r="H50" s="6">
        <v>1</v>
      </c>
      <c r="I50" s="6">
        <v>25.98</v>
      </c>
      <c r="J50" s="6">
        <v>1</v>
      </c>
      <c r="K50" s="6" t="s">
        <v>29</v>
      </c>
      <c r="L50" s="6">
        <v>0</v>
      </c>
      <c r="M50">
        <f t="shared" si="5"/>
        <v>14.99</v>
      </c>
      <c r="N50" s="8">
        <f t="shared" si="6"/>
        <v>0.32</v>
      </c>
      <c r="O50" s="9">
        <f t="shared" si="7"/>
        <v>8.313600000000001</v>
      </c>
      <c r="P50" s="9">
        <f t="shared" si="3"/>
        <v>8.313600000000001</v>
      </c>
      <c r="Q50" s="9">
        <f t="shared" si="4"/>
        <v>0</v>
      </c>
    </row>
    <row r="51" spans="1:17">
      <c r="A51" s="6">
        <v>200000226</v>
      </c>
      <c r="B51" s="6" t="s">
        <v>145</v>
      </c>
      <c r="C51" s="6" t="s">
        <v>146</v>
      </c>
      <c r="D51" s="6" t="s">
        <v>21</v>
      </c>
      <c r="E51" s="6" t="s">
        <v>147</v>
      </c>
      <c r="F51" s="6" t="s">
        <v>37</v>
      </c>
      <c r="G51" s="7">
        <v>9781594833601</v>
      </c>
      <c r="H51" s="6">
        <v>1</v>
      </c>
      <c r="I51" s="6">
        <v>16.98</v>
      </c>
      <c r="J51" s="6">
        <v>1</v>
      </c>
      <c r="K51" s="6" t="s">
        <v>29</v>
      </c>
      <c r="L51" s="6">
        <v>0</v>
      </c>
      <c r="M51">
        <f t="shared" si="5"/>
        <v>14.99</v>
      </c>
      <c r="N51" s="8">
        <f t="shared" si="6"/>
        <v>0.32</v>
      </c>
      <c r="O51" s="9">
        <f t="shared" si="7"/>
        <v>5.4336000000000002</v>
      </c>
      <c r="P51" s="9">
        <f t="shared" si="3"/>
        <v>5.4336000000000002</v>
      </c>
      <c r="Q51" s="9">
        <f t="shared" si="4"/>
        <v>0</v>
      </c>
    </row>
    <row r="52" spans="1:17">
      <c r="A52" s="6">
        <v>200000302</v>
      </c>
      <c r="B52" s="6" t="s">
        <v>148</v>
      </c>
      <c r="C52" s="6" t="s">
        <v>149</v>
      </c>
      <c r="D52" s="6" t="s">
        <v>21</v>
      </c>
      <c r="E52" s="6" t="s">
        <v>150</v>
      </c>
      <c r="F52" s="6" t="s">
        <v>151</v>
      </c>
      <c r="G52" s="7">
        <v>9781611137293</v>
      </c>
      <c r="H52" s="6">
        <v>1</v>
      </c>
      <c r="I52" s="6">
        <v>17.98</v>
      </c>
      <c r="J52" s="6">
        <v>1</v>
      </c>
      <c r="K52" s="6" t="s">
        <v>24</v>
      </c>
      <c r="L52" s="6">
        <v>0</v>
      </c>
      <c r="M52">
        <f t="shared" si="5"/>
        <v>14.99</v>
      </c>
      <c r="N52" s="8">
        <f t="shared" si="6"/>
        <v>0.32</v>
      </c>
      <c r="O52" s="9">
        <f t="shared" si="7"/>
        <v>5.7536000000000005</v>
      </c>
      <c r="P52" s="9">
        <f t="shared" si="3"/>
        <v>5.7536000000000005</v>
      </c>
      <c r="Q52" s="9">
        <f t="shared" si="4"/>
        <v>0</v>
      </c>
    </row>
    <row r="53" spans="1:17">
      <c r="A53" s="6">
        <v>100000987</v>
      </c>
      <c r="B53" s="6" t="s">
        <v>152</v>
      </c>
      <c r="C53" s="6" t="s">
        <v>153</v>
      </c>
      <c r="D53" s="6" t="s">
        <v>21</v>
      </c>
      <c r="E53" s="6" t="s">
        <v>154</v>
      </c>
      <c r="F53" s="6" t="s">
        <v>155</v>
      </c>
      <c r="G53" s="7">
        <v>9781609414573</v>
      </c>
      <c r="H53" s="6">
        <v>1</v>
      </c>
      <c r="I53" s="6">
        <v>24.98</v>
      </c>
      <c r="J53" s="6">
        <v>1</v>
      </c>
      <c r="K53" s="6" t="s">
        <v>29</v>
      </c>
      <c r="L53" s="6">
        <v>0</v>
      </c>
      <c r="M53">
        <f t="shared" si="5"/>
        <v>14.99</v>
      </c>
      <c r="N53" s="8">
        <f t="shared" si="6"/>
        <v>0.32</v>
      </c>
      <c r="O53" s="9">
        <f t="shared" si="7"/>
        <v>7.9936000000000007</v>
      </c>
      <c r="P53" s="9">
        <f t="shared" si="3"/>
        <v>7.9936000000000007</v>
      </c>
      <c r="Q53" s="9">
        <f t="shared" si="4"/>
        <v>0</v>
      </c>
    </row>
    <row r="54" spans="1:17">
      <c r="A54" s="6">
        <v>200000170</v>
      </c>
      <c r="B54" s="6" t="s">
        <v>156</v>
      </c>
      <c r="C54" s="6" t="s">
        <v>157</v>
      </c>
      <c r="D54" s="6" t="s">
        <v>21</v>
      </c>
      <c r="E54" s="6" t="s">
        <v>158</v>
      </c>
      <c r="F54" s="6" t="s">
        <v>159</v>
      </c>
      <c r="G54" s="7">
        <v>9781611139013</v>
      </c>
      <c r="H54" s="6">
        <v>1</v>
      </c>
      <c r="I54" s="6">
        <v>18.98</v>
      </c>
      <c r="J54" s="6">
        <v>1</v>
      </c>
      <c r="K54" s="6" t="s">
        <v>24</v>
      </c>
      <c r="L54" s="6">
        <v>0</v>
      </c>
      <c r="M54">
        <f t="shared" si="5"/>
        <v>14.99</v>
      </c>
      <c r="N54" s="8">
        <f t="shared" si="6"/>
        <v>0.32</v>
      </c>
      <c r="O54" s="9">
        <f t="shared" si="7"/>
        <v>6.0735999999999999</v>
      </c>
      <c r="P54" s="9">
        <f t="shared" si="3"/>
        <v>6.0735999999999999</v>
      </c>
      <c r="Q54" s="9">
        <f t="shared" si="4"/>
        <v>0</v>
      </c>
    </row>
    <row r="55" spans="1:17">
      <c r="A55" s="6">
        <v>200000111</v>
      </c>
      <c r="B55" s="6" t="s">
        <v>160</v>
      </c>
      <c r="C55" s="6" t="s">
        <v>161</v>
      </c>
      <c r="D55" s="6" t="s">
        <v>21</v>
      </c>
      <c r="E55" s="6" t="s">
        <v>162</v>
      </c>
      <c r="F55" s="6" t="s">
        <v>163</v>
      </c>
      <c r="G55" s="7">
        <v>9781600246937</v>
      </c>
      <c r="H55" s="6">
        <v>1</v>
      </c>
      <c r="I55" s="6">
        <v>14.98</v>
      </c>
      <c r="J55" s="6">
        <v>1</v>
      </c>
      <c r="K55" s="6" t="s">
        <v>24</v>
      </c>
      <c r="L55" s="6">
        <v>0</v>
      </c>
      <c r="M55">
        <f t="shared" si="5"/>
        <v>14.99</v>
      </c>
      <c r="N55" s="8">
        <f t="shared" si="6"/>
        <v>0.32</v>
      </c>
      <c r="O55" s="9">
        <f t="shared" si="7"/>
        <v>4.7936000000000005</v>
      </c>
      <c r="P55" s="9">
        <f t="shared" si="3"/>
        <v>4.7936000000000005</v>
      </c>
      <c r="Q55" s="9">
        <f t="shared" si="4"/>
        <v>0</v>
      </c>
    </row>
    <row r="56" spans="1:17">
      <c r="A56" s="6">
        <v>200000198</v>
      </c>
      <c r="B56" s="6" t="s">
        <v>164</v>
      </c>
      <c r="C56" s="6" t="s">
        <v>165</v>
      </c>
      <c r="D56" s="6" t="s">
        <v>21</v>
      </c>
      <c r="E56" s="6" t="s">
        <v>166</v>
      </c>
      <c r="F56" s="6" t="s">
        <v>167</v>
      </c>
      <c r="G56" s="7">
        <v>9781611135565</v>
      </c>
      <c r="H56" s="6">
        <v>1</v>
      </c>
      <c r="I56" s="6">
        <v>24.98</v>
      </c>
      <c r="J56" s="11">
        <v>1</v>
      </c>
      <c r="K56" s="6" t="s">
        <v>24</v>
      </c>
      <c r="L56" s="11">
        <v>0</v>
      </c>
      <c r="M56" s="12">
        <f t="shared" si="5"/>
        <v>14.99</v>
      </c>
      <c r="N56" s="8">
        <f t="shared" si="6"/>
        <v>0.32</v>
      </c>
      <c r="O56" s="9">
        <f t="shared" si="7"/>
        <v>7.9936000000000007</v>
      </c>
      <c r="P56" s="9">
        <f t="shared" si="3"/>
        <v>7.9936000000000007</v>
      </c>
      <c r="Q56" s="9">
        <f t="shared" si="4"/>
        <v>0</v>
      </c>
    </row>
    <row r="57" spans="1:17">
      <c r="A57" s="6">
        <v>200000293</v>
      </c>
      <c r="B57" s="6" t="s">
        <v>168</v>
      </c>
      <c r="C57" s="6" t="s">
        <v>169</v>
      </c>
      <c r="D57" s="6" t="s">
        <v>170</v>
      </c>
      <c r="E57" s="6" t="s">
        <v>171</v>
      </c>
      <c r="F57" s="6" t="s">
        <v>172</v>
      </c>
      <c r="G57" s="7">
        <v>9781596595934</v>
      </c>
      <c r="H57" s="6">
        <v>1</v>
      </c>
      <c r="I57" s="6">
        <v>29.98</v>
      </c>
      <c r="J57" s="6">
        <v>1</v>
      </c>
      <c r="K57" s="6" t="s">
        <v>24</v>
      </c>
      <c r="L57" s="6">
        <v>0</v>
      </c>
      <c r="M57">
        <f t="shared" si="5"/>
        <v>14.99</v>
      </c>
      <c r="N57" s="8">
        <f t="shared" si="6"/>
        <v>0.32</v>
      </c>
      <c r="O57" s="9">
        <f t="shared" si="7"/>
        <v>9.5936000000000003</v>
      </c>
      <c r="P57" s="9">
        <f t="shared" si="3"/>
        <v>9.5936000000000003</v>
      </c>
      <c r="Q57" s="9">
        <f t="shared" si="4"/>
        <v>0</v>
      </c>
    </row>
    <row r="58" spans="1:17">
      <c r="A58" s="6">
        <v>200000359</v>
      </c>
      <c r="B58" s="6" t="s">
        <v>173</v>
      </c>
      <c r="C58" s="6" t="s">
        <v>174</v>
      </c>
      <c r="D58" s="6" t="s">
        <v>170</v>
      </c>
      <c r="E58" s="6" t="s">
        <v>175</v>
      </c>
      <c r="F58" s="6" t="s">
        <v>176</v>
      </c>
      <c r="G58" s="7">
        <v>9781596599109</v>
      </c>
      <c r="H58" s="6">
        <v>1</v>
      </c>
      <c r="I58" s="6">
        <v>29.98</v>
      </c>
      <c r="J58" s="6">
        <v>1</v>
      </c>
      <c r="K58" s="6" t="s">
        <v>29</v>
      </c>
      <c r="L58" s="6">
        <v>0</v>
      </c>
      <c r="M58">
        <f t="shared" si="5"/>
        <v>14.99</v>
      </c>
      <c r="N58" s="8">
        <f t="shared" si="6"/>
        <v>0.32</v>
      </c>
      <c r="O58" s="9">
        <f t="shared" si="7"/>
        <v>9.5936000000000003</v>
      </c>
      <c r="P58" s="9">
        <f t="shared" si="3"/>
        <v>9.5936000000000003</v>
      </c>
      <c r="Q58" s="9">
        <f t="shared" si="4"/>
        <v>0</v>
      </c>
    </row>
    <row r="59" spans="1:17">
      <c r="A59" s="6">
        <v>200000117</v>
      </c>
      <c r="B59" s="6" t="s">
        <v>177</v>
      </c>
      <c r="C59" s="6" t="s">
        <v>178</v>
      </c>
      <c r="D59" s="6" t="s">
        <v>170</v>
      </c>
      <c r="E59" s="6" t="s">
        <v>179</v>
      </c>
      <c r="F59" s="6" t="s">
        <v>180</v>
      </c>
      <c r="G59" s="7">
        <v>9781596596283</v>
      </c>
      <c r="H59" s="6">
        <v>1</v>
      </c>
      <c r="I59" s="6">
        <v>59.98</v>
      </c>
      <c r="J59" s="6">
        <v>1</v>
      </c>
      <c r="K59" s="6" t="s">
        <v>29</v>
      </c>
      <c r="L59" s="6">
        <v>0</v>
      </c>
      <c r="M59">
        <f t="shared" si="5"/>
        <v>14.99</v>
      </c>
      <c r="N59" s="8">
        <f t="shared" si="6"/>
        <v>0.32</v>
      </c>
      <c r="O59" s="9">
        <f t="shared" si="7"/>
        <v>19.1936</v>
      </c>
      <c r="P59" s="9">
        <f t="shared" si="3"/>
        <v>19.1936</v>
      </c>
      <c r="Q59" s="9">
        <f t="shared" si="4"/>
        <v>0</v>
      </c>
    </row>
    <row r="60" spans="1:17">
      <c r="A60" s="6">
        <v>200000118</v>
      </c>
      <c r="B60" s="6" t="s">
        <v>181</v>
      </c>
      <c r="C60" s="6" t="s">
        <v>182</v>
      </c>
      <c r="D60" s="6" t="s">
        <v>170</v>
      </c>
      <c r="E60" s="6" t="s">
        <v>183</v>
      </c>
      <c r="F60" s="6" t="s">
        <v>184</v>
      </c>
      <c r="G60" s="7">
        <v>9781596599802</v>
      </c>
      <c r="H60" s="6">
        <v>1</v>
      </c>
      <c r="I60" s="6">
        <v>34.979999999999997</v>
      </c>
      <c r="J60" s="6">
        <v>1</v>
      </c>
      <c r="K60" s="6" t="s">
        <v>24</v>
      </c>
      <c r="L60" s="6">
        <v>0</v>
      </c>
      <c r="M60">
        <f t="shared" si="5"/>
        <v>14.99</v>
      </c>
      <c r="N60" s="8">
        <f t="shared" si="6"/>
        <v>0.32</v>
      </c>
      <c r="O60" s="9">
        <f t="shared" si="7"/>
        <v>11.1936</v>
      </c>
      <c r="P60" s="9">
        <f t="shared" si="3"/>
        <v>11.1936</v>
      </c>
      <c r="Q60" s="9">
        <f t="shared" si="4"/>
        <v>0</v>
      </c>
    </row>
    <row r="61" spans="1:17">
      <c r="A61" s="6">
        <v>200000150</v>
      </c>
      <c r="B61" s="6" t="s">
        <v>185</v>
      </c>
      <c r="C61" s="6" t="s">
        <v>186</v>
      </c>
      <c r="D61" s="6" t="s">
        <v>170</v>
      </c>
      <c r="E61" s="6" t="s">
        <v>187</v>
      </c>
      <c r="F61" s="6" t="s">
        <v>188</v>
      </c>
      <c r="G61" s="7">
        <v>9781596599376</v>
      </c>
      <c r="H61" s="6">
        <v>1</v>
      </c>
      <c r="I61" s="6">
        <v>39.979999999999997</v>
      </c>
      <c r="J61" s="6">
        <v>1</v>
      </c>
      <c r="K61" s="6" t="s">
        <v>24</v>
      </c>
      <c r="L61" s="6">
        <v>0</v>
      </c>
      <c r="M61">
        <f t="shared" si="5"/>
        <v>14.99</v>
      </c>
      <c r="N61" s="8">
        <f t="shared" si="6"/>
        <v>0.32</v>
      </c>
      <c r="O61" s="9">
        <f t="shared" si="7"/>
        <v>12.7936</v>
      </c>
      <c r="P61" s="9">
        <f t="shared" si="3"/>
        <v>12.7936</v>
      </c>
      <c r="Q61" s="9">
        <f t="shared" si="4"/>
        <v>0</v>
      </c>
    </row>
    <row r="62" spans="1:17">
      <c r="A62" s="6">
        <v>200000459</v>
      </c>
      <c r="B62" s="6" t="s">
        <v>189</v>
      </c>
      <c r="C62" s="6" t="s">
        <v>190</v>
      </c>
      <c r="D62" s="6" t="s">
        <v>170</v>
      </c>
      <c r="E62" s="6" t="s">
        <v>191</v>
      </c>
      <c r="F62" s="6" t="s">
        <v>192</v>
      </c>
      <c r="G62" s="7">
        <v>9781596596719</v>
      </c>
      <c r="H62" s="6">
        <v>1</v>
      </c>
      <c r="I62" s="6">
        <v>4.9800000000000004</v>
      </c>
      <c r="J62" s="6"/>
      <c r="K62" s="6"/>
      <c r="L62" s="6">
        <v>4.9800000000000004</v>
      </c>
      <c r="M62">
        <f t="shared" si="5"/>
        <v>4.9800000000000004</v>
      </c>
      <c r="N62" s="8">
        <f t="shared" si="6"/>
        <v>0.45</v>
      </c>
      <c r="O62" s="9">
        <f t="shared" si="7"/>
        <v>2.2410000000000001</v>
      </c>
      <c r="P62" s="9">
        <f t="shared" si="3"/>
        <v>0</v>
      </c>
      <c r="Q62" s="9">
        <f t="shared" si="4"/>
        <v>2.2410000000000001</v>
      </c>
    </row>
    <row r="63" spans="1:17">
      <c r="A63" s="6">
        <v>100001063</v>
      </c>
      <c r="B63" s="6" t="s">
        <v>193</v>
      </c>
      <c r="C63" s="6" t="s">
        <v>194</v>
      </c>
      <c r="D63" s="6" t="s">
        <v>170</v>
      </c>
      <c r="E63" s="6" t="s">
        <v>195</v>
      </c>
      <c r="F63" s="6" t="s">
        <v>196</v>
      </c>
      <c r="G63" s="7">
        <v>9781596595460</v>
      </c>
      <c r="H63" s="6">
        <v>1</v>
      </c>
      <c r="I63" s="6">
        <v>34.979999999999997</v>
      </c>
      <c r="J63" s="6">
        <v>1</v>
      </c>
      <c r="K63" s="6" t="s">
        <v>24</v>
      </c>
      <c r="L63" s="6">
        <v>0</v>
      </c>
      <c r="M63">
        <f t="shared" si="5"/>
        <v>14.99</v>
      </c>
      <c r="N63" s="8">
        <f t="shared" si="6"/>
        <v>0.32</v>
      </c>
      <c r="O63" s="9">
        <f t="shared" si="7"/>
        <v>11.1936</v>
      </c>
      <c r="P63" s="9">
        <f t="shared" si="3"/>
        <v>11.1936</v>
      </c>
      <c r="Q63" s="9">
        <f t="shared" si="4"/>
        <v>0</v>
      </c>
    </row>
    <row r="64" spans="1:17">
      <c r="A64" s="6">
        <v>100001063</v>
      </c>
      <c r="B64" s="6" t="s">
        <v>197</v>
      </c>
      <c r="C64" s="6" t="s">
        <v>198</v>
      </c>
      <c r="D64" s="6" t="s">
        <v>170</v>
      </c>
      <c r="E64" s="6" t="s">
        <v>199</v>
      </c>
      <c r="F64" s="6" t="s">
        <v>200</v>
      </c>
      <c r="G64" s="7">
        <v>9781596596948</v>
      </c>
      <c r="H64" s="6">
        <v>1</v>
      </c>
      <c r="I64" s="6">
        <v>27.98</v>
      </c>
      <c r="J64" s="6">
        <v>1</v>
      </c>
      <c r="K64" s="6" t="s">
        <v>29</v>
      </c>
      <c r="L64" s="6">
        <v>0</v>
      </c>
      <c r="M64">
        <f t="shared" si="5"/>
        <v>14.99</v>
      </c>
      <c r="N64" s="8">
        <f t="shared" si="6"/>
        <v>0.32</v>
      </c>
      <c r="O64" s="9">
        <f t="shared" si="7"/>
        <v>8.9535999999999998</v>
      </c>
      <c r="P64" s="9">
        <f t="shared" si="3"/>
        <v>8.9535999999999998</v>
      </c>
      <c r="Q64" s="9">
        <f t="shared" si="4"/>
        <v>0</v>
      </c>
    </row>
    <row r="65" spans="1:17">
      <c r="A65" s="6">
        <v>100001000</v>
      </c>
      <c r="B65" s="6" t="s">
        <v>201</v>
      </c>
      <c r="C65" s="6" t="s">
        <v>202</v>
      </c>
      <c r="D65" s="6" t="s">
        <v>170</v>
      </c>
      <c r="E65" s="6" t="s">
        <v>203</v>
      </c>
      <c r="F65" s="6" t="s">
        <v>204</v>
      </c>
      <c r="G65" s="7">
        <v>9781596598553</v>
      </c>
      <c r="H65" s="6">
        <v>1</v>
      </c>
      <c r="I65" s="6">
        <v>39.979999999999997</v>
      </c>
      <c r="J65" s="6">
        <v>1</v>
      </c>
      <c r="K65" s="6" t="s">
        <v>24</v>
      </c>
      <c r="L65" s="6">
        <v>0</v>
      </c>
      <c r="M65">
        <f t="shared" si="5"/>
        <v>14.99</v>
      </c>
      <c r="N65" s="8">
        <f t="shared" si="6"/>
        <v>0.32</v>
      </c>
      <c r="O65" s="9">
        <f t="shared" si="7"/>
        <v>12.7936</v>
      </c>
      <c r="P65" s="9">
        <f t="shared" si="3"/>
        <v>12.7936</v>
      </c>
      <c r="Q65" s="9">
        <f t="shared" si="4"/>
        <v>0</v>
      </c>
    </row>
    <row r="66" spans="1:17">
      <c r="A66" s="6">
        <v>200000086</v>
      </c>
      <c r="B66" s="6" t="s">
        <v>205</v>
      </c>
      <c r="C66" s="6" t="s">
        <v>206</v>
      </c>
      <c r="D66" s="6" t="s">
        <v>170</v>
      </c>
      <c r="E66" s="6" t="s">
        <v>207</v>
      </c>
      <c r="F66" s="6" t="s">
        <v>208</v>
      </c>
      <c r="G66" s="7">
        <v>9781596591813</v>
      </c>
      <c r="H66" s="6">
        <v>1</v>
      </c>
      <c r="I66" s="6">
        <v>17.95</v>
      </c>
      <c r="J66" s="6">
        <v>1</v>
      </c>
      <c r="K66" s="6" t="s">
        <v>24</v>
      </c>
      <c r="L66" s="6">
        <v>0</v>
      </c>
      <c r="M66">
        <f t="shared" si="5"/>
        <v>14.99</v>
      </c>
      <c r="N66" s="8">
        <f t="shared" si="6"/>
        <v>0.32</v>
      </c>
      <c r="O66" s="9">
        <f t="shared" si="7"/>
        <v>5.7439999999999998</v>
      </c>
      <c r="P66" s="9">
        <f t="shared" si="3"/>
        <v>5.7439999999999998</v>
      </c>
      <c r="Q66" s="9">
        <f t="shared" si="4"/>
        <v>0</v>
      </c>
    </row>
    <row r="67" spans="1:17">
      <c r="A67" s="6">
        <v>200000086</v>
      </c>
      <c r="B67" s="6" t="s">
        <v>209</v>
      </c>
      <c r="C67" s="6" t="s">
        <v>210</v>
      </c>
      <c r="D67" s="6" t="s">
        <v>170</v>
      </c>
      <c r="E67" s="6" t="s">
        <v>211</v>
      </c>
      <c r="F67" s="6" t="s">
        <v>208</v>
      </c>
      <c r="G67" s="7">
        <v>9781596598171</v>
      </c>
      <c r="H67" s="6">
        <v>1</v>
      </c>
      <c r="I67" s="6">
        <v>49.98</v>
      </c>
      <c r="J67" s="6">
        <v>1</v>
      </c>
      <c r="K67" s="6" t="s">
        <v>29</v>
      </c>
      <c r="L67" s="6">
        <v>0</v>
      </c>
      <c r="M67">
        <f t="shared" si="5"/>
        <v>14.99</v>
      </c>
      <c r="N67" s="8">
        <f t="shared" si="6"/>
        <v>0.32</v>
      </c>
      <c r="O67" s="9">
        <f t="shared" si="7"/>
        <v>15.993599999999999</v>
      </c>
      <c r="P67" s="9">
        <f t="shared" si="3"/>
        <v>15.993599999999999</v>
      </c>
      <c r="Q67" s="9">
        <f t="shared" si="4"/>
        <v>0</v>
      </c>
    </row>
    <row r="68" spans="1:17">
      <c r="A68" s="6">
        <v>200000172</v>
      </c>
      <c r="B68" s="6" t="s">
        <v>212</v>
      </c>
      <c r="C68" s="6" t="s">
        <v>213</v>
      </c>
      <c r="D68" s="6" t="s">
        <v>170</v>
      </c>
      <c r="E68" s="6" t="s">
        <v>214</v>
      </c>
      <c r="F68" s="6" t="s">
        <v>215</v>
      </c>
      <c r="G68" s="7">
        <v>9781596599659</v>
      </c>
      <c r="H68" s="6">
        <v>1</v>
      </c>
      <c r="I68" s="6">
        <v>24.98</v>
      </c>
      <c r="J68" s="6"/>
      <c r="K68" s="6"/>
      <c r="L68" s="6">
        <v>24.98</v>
      </c>
      <c r="M68">
        <f t="shared" si="5"/>
        <v>24.98</v>
      </c>
      <c r="N68" s="8">
        <f t="shared" si="6"/>
        <v>0.45</v>
      </c>
      <c r="O68" s="9">
        <f t="shared" si="7"/>
        <v>11.241</v>
      </c>
      <c r="P68" s="9">
        <f t="shared" si="3"/>
        <v>0</v>
      </c>
      <c r="Q68" s="9">
        <f t="shared" si="4"/>
        <v>11.241</v>
      </c>
    </row>
    <row r="69" spans="1:17">
      <c r="A69" s="6">
        <v>100000960</v>
      </c>
      <c r="B69" s="6" t="s">
        <v>201</v>
      </c>
      <c r="C69" s="6" t="s">
        <v>202</v>
      </c>
      <c r="D69" s="6" t="s">
        <v>170</v>
      </c>
      <c r="E69" s="6" t="s">
        <v>203</v>
      </c>
      <c r="F69" s="6" t="s">
        <v>204</v>
      </c>
      <c r="G69" s="7">
        <v>9781596598553</v>
      </c>
      <c r="H69" s="6">
        <v>1</v>
      </c>
      <c r="I69" s="6">
        <v>39.979999999999997</v>
      </c>
      <c r="J69" s="6">
        <v>1</v>
      </c>
      <c r="K69" s="6" t="s">
        <v>29</v>
      </c>
      <c r="L69" s="6">
        <v>0</v>
      </c>
      <c r="M69">
        <f t="shared" si="5"/>
        <v>14.99</v>
      </c>
      <c r="N69" s="8">
        <f t="shared" si="6"/>
        <v>0.32</v>
      </c>
      <c r="O69" s="9">
        <f t="shared" si="7"/>
        <v>12.7936</v>
      </c>
      <c r="P69" s="9">
        <f t="shared" si="3"/>
        <v>12.7936</v>
      </c>
      <c r="Q69" s="9">
        <f t="shared" si="4"/>
        <v>0</v>
      </c>
    </row>
    <row r="70" spans="1:17">
      <c r="A70" s="6">
        <v>200000283</v>
      </c>
      <c r="B70" s="6" t="s">
        <v>216</v>
      </c>
      <c r="C70" s="6" t="s">
        <v>217</v>
      </c>
      <c r="D70" s="6" t="s">
        <v>170</v>
      </c>
      <c r="E70" s="6" t="s">
        <v>218</v>
      </c>
      <c r="F70" s="6" t="s">
        <v>219</v>
      </c>
      <c r="G70" s="7">
        <v>9781469000381</v>
      </c>
      <c r="H70" s="6">
        <v>1</v>
      </c>
      <c r="I70" s="6">
        <v>3.98</v>
      </c>
      <c r="J70" s="6"/>
      <c r="K70" s="6"/>
      <c r="L70" s="6">
        <v>3.98</v>
      </c>
      <c r="M70">
        <f t="shared" si="5"/>
        <v>3.98</v>
      </c>
      <c r="N70" s="8">
        <f t="shared" si="6"/>
        <v>0.45</v>
      </c>
      <c r="O70" s="9">
        <f t="shared" si="7"/>
        <v>1.7909999999999999</v>
      </c>
      <c r="P70" s="9">
        <f t="shared" si="3"/>
        <v>0</v>
      </c>
      <c r="Q70" s="9">
        <f t="shared" si="4"/>
        <v>1.7909999999999999</v>
      </c>
    </row>
    <row r="71" spans="1:17">
      <c r="A71" s="6">
        <v>100000933</v>
      </c>
      <c r="B71" s="6" t="s">
        <v>220</v>
      </c>
      <c r="C71" s="6" t="s">
        <v>221</v>
      </c>
      <c r="D71" s="6" t="s">
        <v>170</v>
      </c>
      <c r="E71" s="6" t="s">
        <v>222</v>
      </c>
      <c r="F71" s="6" t="s">
        <v>223</v>
      </c>
      <c r="G71" s="7">
        <v>9781596595712</v>
      </c>
      <c r="H71" s="6">
        <v>1</v>
      </c>
      <c r="I71" s="6">
        <v>34.979999999999997</v>
      </c>
      <c r="J71" s="6"/>
      <c r="K71" s="6"/>
      <c r="L71" s="6">
        <v>34.979999999999997</v>
      </c>
      <c r="M71">
        <f t="shared" ref="M71:M102" si="8">IF(L71=0,14.99,L71)</f>
        <v>34.979999999999997</v>
      </c>
      <c r="N71" s="8">
        <f t="shared" si="6"/>
        <v>0.45</v>
      </c>
      <c r="O71" s="9">
        <f t="shared" ref="O71:O102" si="9">I71*N71</f>
        <v>15.741</v>
      </c>
      <c r="P71" s="9">
        <f t="shared" si="3"/>
        <v>0</v>
      </c>
      <c r="Q71" s="9">
        <f t="shared" si="4"/>
        <v>15.741</v>
      </c>
    </row>
    <row r="72" spans="1:17">
      <c r="A72" s="6">
        <v>200000243</v>
      </c>
      <c r="B72" s="6" t="s">
        <v>224</v>
      </c>
      <c r="C72" s="6" t="s">
        <v>225</v>
      </c>
      <c r="D72" s="6" t="s">
        <v>170</v>
      </c>
      <c r="E72" s="6" t="s">
        <v>226</v>
      </c>
      <c r="F72" s="6" t="s">
        <v>227</v>
      </c>
      <c r="G72" s="7">
        <v>9781596593220</v>
      </c>
      <c r="H72" s="6">
        <v>1</v>
      </c>
      <c r="I72" s="6">
        <v>24.98</v>
      </c>
      <c r="J72" s="6"/>
      <c r="K72" s="6"/>
      <c r="L72" s="6">
        <v>24.98</v>
      </c>
      <c r="M72">
        <f t="shared" si="8"/>
        <v>24.98</v>
      </c>
      <c r="N72" s="8">
        <f t="shared" si="6"/>
        <v>0.45</v>
      </c>
      <c r="O72" s="9">
        <f t="shared" si="9"/>
        <v>11.241</v>
      </c>
      <c r="P72" s="9">
        <f t="shared" ref="P72:P73" si="10">IF(N72=32%,O72,0)</f>
        <v>0</v>
      </c>
      <c r="Q72" s="9">
        <f t="shared" ref="Q72:Q73" si="11">IF(N72=45%,O72,0)</f>
        <v>11.241</v>
      </c>
    </row>
    <row r="73" spans="1:17">
      <c r="A73" s="6">
        <v>200000400</v>
      </c>
      <c r="B73" s="6" t="s">
        <v>228</v>
      </c>
      <c r="C73" s="6" t="s">
        <v>229</v>
      </c>
      <c r="D73" s="6" t="s">
        <v>170</v>
      </c>
      <c r="E73" s="6" t="s">
        <v>230</v>
      </c>
      <c r="F73" s="6" t="s">
        <v>231</v>
      </c>
      <c r="G73" s="7">
        <v>9781596593909</v>
      </c>
      <c r="H73" s="6">
        <v>1</v>
      </c>
      <c r="I73" s="6">
        <v>9.98</v>
      </c>
      <c r="J73" s="13"/>
      <c r="K73" s="6"/>
      <c r="L73" s="13">
        <v>9.98</v>
      </c>
      <c r="M73" s="14">
        <f t="shared" si="8"/>
        <v>9.98</v>
      </c>
      <c r="N73" s="8">
        <f t="shared" si="6"/>
        <v>0.45</v>
      </c>
      <c r="O73" s="15">
        <f t="shared" si="9"/>
        <v>4.4910000000000005</v>
      </c>
      <c r="P73" s="15">
        <f t="shared" si="10"/>
        <v>0</v>
      </c>
      <c r="Q73" s="15">
        <f t="shared" si="11"/>
        <v>4.4910000000000005</v>
      </c>
    </row>
    <row r="74" spans="1:17">
      <c r="J74" s="16">
        <f>SUM(J7:J73)</f>
        <v>56</v>
      </c>
      <c r="L74" s="16">
        <f>SUM(L7:L73)</f>
        <v>195.78</v>
      </c>
      <c r="M74" s="16">
        <f>SUM(M7:M73)</f>
        <v>1035.2200000000005</v>
      </c>
      <c r="O74" s="9">
        <f>SUM(O7:O73)</f>
        <v>630.78260000000012</v>
      </c>
      <c r="P74" s="9">
        <f>SUM(P7:P73)</f>
        <v>542.68160000000023</v>
      </c>
      <c r="Q74" s="9">
        <f>SUM(Q7:Q73)</f>
        <v>88.100999999999999</v>
      </c>
    </row>
    <row r="75" spans="1:17">
      <c r="P75" s="9"/>
    </row>
    <row r="76" spans="1:17">
      <c r="A76" s="6"/>
      <c r="B76" s="6"/>
      <c r="C76" s="6"/>
      <c r="D76" s="6"/>
      <c r="E76" s="6"/>
      <c r="F76" s="6"/>
      <c r="G76" s="17"/>
      <c r="H76" s="6"/>
      <c r="I76" s="6"/>
      <c r="J76" s="6"/>
      <c r="K76" s="6"/>
      <c r="P76" s="9"/>
    </row>
    <row r="77" spans="1:17">
      <c r="A77" s="6"/>
      <c r="B77" s="6"/>
      <c r="C77" s="6"/>
      <c r="D77" s="6"/>
      <c r="E77" s="6"/>
      <c r="F77" s="6"/>
      <c r="G77" s="17"/>
      <c r="H77" s="6"/>
      <c r="I77" s="6"/>
      <c r="J77" s="6"/>
      <c r="K77" s="6"/>
      <c r="P77" s="9"/>
    </row>
    <row r="78" spans="1:17">
      <c r="A78" s="6"/>
      <c r="B78" s="6"/>
      <c r="C78" s="6"/>
      <c r="D78" s="6"/>
      <c r="E78" s="6"/>
      <c r="F78" s="6"/>
      <c r="G78" s="17"/>
      <c r="H78" s="6"/>
      <c r="I78" s="6"/>
      <c r="J78" s="6"/>
      <c r="K78" s="6"/>
      <c r="P78" s="9"/>
    </row>
    <row r="79" spans="1:17">
      <c r="A79" s="6"/>
      <c r="B79" s="6"/>
      <c r="C79" s="6"/>
      <c r="D79" s="6"/>
      <c r="E79" s="6"/>
      <c r="F79" s="6"/>
      <c r="G79" s="17"/>
      <c r="H79" s="6"/>
      <c r="I79" s="6"/>
      <c r="J79" s="6"/>
      <c r="K79" s="6"/>
      <c r="P79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Hachette Gilden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Johnson</dc:creator>
  <cp:lastModifiedBy>Susanne Rohrbaugh</cp:lastModifiedBy>
  <dcterms:created xsi:type="dcterms:W3CDTF">2012-10-15T22:57:54Z</dcterms:created>
  <dcterms:modified xsi:type="dcterms:W3CDTF">2012-11-05T20:34:56Z</dcterms:modified>
</cp:coreProperties>
</file>