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susan\Documents\WORK Files\CLIENT FILES\MERCANIX CORP\CEI EFT info\Feb 2025\publishers late Feb 2025\"/>
    </mc:Choice>
  </mc:AlternateContent>
  <xr:revisionPtr revIDLastSave="0" documentId="8_{2196EAF8-BA46-4E1E-80E7-4EEA96F32E5D}" xr6:coauthVersionLast="47" xr6:coauthVersionMax="47" xr10:uidLastSave="{00000000-0000-0000-0000-000000000000}"/>
  <bookViews>
    <workbookView xWindow="-108" yWindow="-108" windowWidth="23256" windowHeight="12576" xr2:uid="{25F63E75-AC31-496B-A300-F025E8E44B40}"/>
  </bookViews>
  <sheets>
    <sheet name="SAGE pub details Jan" sheetId="1" r:id="rId1"/>
  </sheets>
  <definedNames>
    <definedName name="_xlnm.Print_Area" localSheetId="0">'SAGE pub details Jan'!$A$1:$L$196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201" i="1" l="1"/>
  <c r="M200" i="1"/>
  <c r="O200" i="1" s="1"/>
  <c r="K200" i="1"/>
  <c r="O199" i="1"/>
  <c r="O201" i="1" s="1"/>
  <c r="M199" i="1"/>
  <c r="K199" i="1"/>
  <c r="K201" i="1" s="1"/>
  <c r="J193" i="1"/>
  <c r="M192" i="1"/>
  <c r="O192" i="1" s="1"/>
  <c r="L192" i="1"/>
  <c r="K192" i="1"/>
  <c r="M191" i="1"/>
  <c r="O191" i="1" s="1"/>
  <c r="K191" i="1"/>
  <c r="M190" i="1"/>
  <c r="O190" i="1" s="1"/>
  <c r="K190" i="1"/>
  <c r="L190" i="1" s="1"/>
  <c r="M189" i="1"/>
  <c r="L189" i="1"/>
  <c r="K189" i="1"/>
  <c r="O188" i="1"/>
  <c r="M188" i="1"/>
  <c r="K188" i="1"/>
  <c r="O187" i="1"/>
  <c r="M187" i="1"/>
  <c r="L187" i="1"/>
  <c r="N187" i="1" s="1"/>
  <c r="K187" i="1"/>
  <c r="O186" i="1"/>
  <c r="M186" i="1"/>
  <c r="K186" i="1"/>
  <c r="L186" i="1" s="1"/>
  <c r="O185" i="1"/>
  <c r="M185" i="1"/>
  <c r="K185" i="1"/>
  <c r="M184" i="1"/>
  <c r="O184" i="1" s="1"/>
  <c r="K184" i="1"/>
  <c r="L184" i="1" s="1"/>
  <c r="M183" i="1"/>
  <c r="O183" i="1" s="1"/>
  <c r="K183" i="1"/>
  <c r="M182" i="1"/>
  <c r="O182" i="1" s="1"/>
  <c r="K182" i="1"/>
  <c r="M181" i="1"/>
  <c r="K181" i="1"/>
  <c r="L181" i="1" s="1"/>
  <c r="M180" i="1"/>
  <c r="K180" i="1"/>
  <c r="M179" i="1"/>
  <c r="O179" i="1" s="1"/>
  <c r="K179" i="1"/>
  <c r="O178" i="1"/>
  <c r="M178" i="1"/>
  <c r="K178" i="1"/>
  <c r="L178" i="1" s="1"/>
  <c r="O177" i="1"/>
  <c r="M177" i="1"/>
  <c r="L177" i="1"/>
  <c r="N177" i="1" s="1"/>
  <c r="K177" i="1"/>
  <c r="M176" i="1"/>
  <c r="O176" i="1" s="1"/>
  <c r="K176" i="1"/>
  <c r="L176" i="1" s="1"/>
  <c r="N176" i="1" s="1"/>
  <c r="M175" i="1"/>
  <c r="O175" i="1" s="1"/>
  <c r="K175" i="1"/>
  <c r="L175" i="1" s="1"/>
  <c r="N175" i="1" s="1"/>
  <c r="M174" i="1"/>
  <c r="O174" i="1" s="1"/>
  <c r="K174" i="1"/>
  <c r="M173" i="1"/>
  <c r="L173" i="1"/>
  <c r="K173" i="1"/>
  <c r="O172" i="1"/>
  <c r="M172" i="1"/>
  <c r="K172" i="1"/>
  <c r="M171" i="1"/>
  <c r="O171" i="1" s="1"/>
  <c r="L171" i="1"/>
  <c r="K171" i="1"/>
  <c r="O170" i="1"/>
  <c r="M170" i="1"/>
  <c r="K170" i="1"/>
  <c r="L170" i="1" s="1"/>
  <c r="O169" i="1"/>
  <c r="M169" i="1"/>
  <c r="K169" i="1"/>
  <c r="M168" i="1"/>
  <c r="O168" i="1" s="1"/>
  <c r="K168" i="1"/>
  <c r="L168" i="1" s="1"/>
  <c r="M167" i="1"/>
  <c r="O167" i="1" s="1"/>
  <c r="K167" i="1"/>
  <c r="O166" i="1"/>
  <c r="M166" i="1"/>
  <c r="K166" i="1"/>
  <c r="M165" i="1"/>
  <c r="K165" i="1"/>
  <c r="L165" i="1" s="1"/>
  <c r="M164" i="1"/>
  <c r="K164" i="1"/>
  <c r="M163" i="1"/>
  <c r="O163" i="1" s="1"/>
  <c r="K163" i="1"/>
  <c r="O162" i="1"/>
  <c r="M162" i="1"/>
  <c r="K162" i="1"/>
  <c r="L162" i="1" s="1"/>
  <c r="O161" i="1"/>
  <c r="M161" i="1"/>
  <c r="L161" i="1"/>
  <c r="N161" i="1" s="1"/>
  <c r="K161" i="1"/>
  <c r="M160" i="1"/>
  <c r="O160" i="1" s="1"/>
  <c r="K160" i="1"/>
  <c r="M159" i="1"/>
  <c r="O159" i="1" s="1"/>
  <c r="K159" i="1"/>
  <c r="L159" i="1" s="1"/>
  <c r="N159" i="1" s="1"/>
  <c r="M158" i="1"/>
  <c r="O158" i="1" s="1"/>
  <c r="K158" i="1"/>
  <c r="M157" i="1"/>
  <c r="O157" i="1" s="1"/>
  <c r="K157" i="1"/>
  <c r="L157" i="1" s="1"/>
  <c r="M156" i="1"/>
  <c r="K156" i="1"/>
  <c r="M155" i="1"/>
  <c r="O155" i="1" s="1"/>
  <c r="K155" i="1"/>
  <c r="M154" i="1"/>
  <c r="K154" i="1"/>
  <c r="O153" i="1"/>
  <c r="M153" i="1"/>
  <c r="L153" i="1"/>
  <c r="N153" i="1" s="1"/>
  <c r="K153" i="1"/>
  <c r="O152" i="1"/>
  <c r="M152" i="1"/>
  <c r="K152" i="1"/>
  <c r="L152" i="1" s="1"/>
  <c r="M151" i="1"/>
  <c r="O151" i="1" s="1"/>
  <c r="K151" i="1"/>
  <c r="L151" i="1" s="1"/>
  <c r="N151" i="1" s="1"/>
  <c r="O150" i="1"/>
  <c r="M150" i="1"/>
  <c r="K150" i="1"/>
  <c r="M149" i="1"/>
  <c r="O149" i="1" s="1"/>
  <c r="K149" i="1"/>
  <c r="L149" i="1" s="1"/>
  <c r="M148" i="1"/>
  <c r="K148" i="1"/>
  <c r="M147" i="1"/>
  <c r="O147" i="1" s="1"/>
  <c r="K147" i="1"/>
  <c r="M146" i="1"/>
  <c r="K146" i="1"/>
  <c r="L146" i="1" s="1"/>
  <c r="O145" i="1"/>
  <c r="M145" i="1"/>
  <c r="L145" i="1"/>
  <c r="N145" i="1" s="1"/>
  <c r="K145" i="1"/>
  <c r="M144" i="1"/>
  <c r="O144" i="1" s="1"/>
  <c r="K144" i="1"/>
  <c r="L144" i="1" s="1"/>
  <c r="M143" i="1"/>
  <c r="O143" i="1" s="1"/>
  <c r="K143" i="1"/>
  <c r="L143" i="1" s="1"/>
  <c r="N143" i="1" s="1"/>
  <c r="M142" i="1"/>
  <c r="O142" i="1" s="1"/>
  <c r="K142" i="1"/>
  <c r="L142" i="1" s="1"/>
  <c r="N142" i="1" s="1"/>
  <c r="M141" i="1"/>
  <c r="O141" i="1" s="1"/>
  <c r="K141" i="1"/>
  <c r="L141" i="1" s="1"/>
  <c r="M140" i="1"/>
  <c r="K140" i="1"/>
  <c r="M139" i="1"/>
  <c r="O139" i="1" s="1"/>
  <c r="K139" i="1"/>
  <c r="M138" i="1"/>
  <c r="K138" i="1"/>
  <c r="L138" i="1" s="1"/>
  <c r="O137" i="1"/>
  <c r="M137" i="1"/>
  <c r="K137" i="1"/>
  <c r="M136" i="1"/>
  <c r="O136" i="1" s="1"/>
  <c r="K136" i="1"/>
  <c r="L136" i="1" s="1"/>
  <c r="M135" i="1"/>
  <c r="O135" i="1" s="1"/>
  <c r="K135" i="1"/>
  <c r="L135" i="1" s="1"/>
  <c r="N135" i="1" s="1"/>
  <c r="O134" i="1"/>
  <c r="M134" i="1"/>
  <c r="K134" i="1"/>
  <c r="L134" i="1" s="1"/>
  <c r="N134" i="1" s="1"/>
  <c r="M133" i="1"/>
  <c r="O133" i="1" s="1"/>
  <c r="K133" i="1"/>
  <c r="L133" i="1" s="1"/>
  <c r="M132" i="1"/>
  <c r="O132" i="1" s="1"/>
  <c r="K132" i="1"/>
  <c r="O131" i="1"/>
  <c r="M131" i="1"/>
  <c r="K131" i="1"/>
  <c r="M130" i="1"/>
  <c r="K130" i="1"/>
  <c r="L130" i="1" s="1"/>
  <c r="O129" i="1"/>
  <c r="M129" i="1"/>
  <c r="K129" i="1"/>
  <c r="M128" i="1"/>
  <c r="O128" i="1" s="1"/>
  <c r="K128" i="1"/>
  <c r="L128" i="1" s="1"/>
  <c r="M127" i="1"/>
  <c r="O127" i="1" s="1"/>
  <c r="K127" i="1"/>
  <c r="L127" i="1" s="1"/>
  <c r="N127" i="1" s="1"/>
  <c r="M126" i="1"/>
  <c r="O126" i="1" s="1"/>
  <c r="K126" i="1"/>
  <c r="M125" i="1"/>
  <c r="O125" i="1" s="1"/>
  <c r="K125" i="1"/>
  <c r="L125" i="1" s="1"/>
  <c r="M124" i="1"/>
  <c r="K124" i="1"/>
  <c r="M123" i="1"/>
  <c r="O123" i="1" s="1"/>
  <c r="K123" i="1"/>
  <c r="M122" i="1"/>
  <c r="K122" i="1"/>
  <c r="L122" i="1" s="1"/>
  <c r="O121" i="1"/>
  <c r="M121" i="1"/>
  <c r="L121" i="1"/>
  <c r="N121" i="1" s="1"/>
  <c r="K121" i="1"/>
  <c r="O120" i="1"/>
  <c r="M120" i="1"/>
  <c r="N120" i="1" s="1"/>
  <c r="K120" i="1"/>
  <c r="L120" i="1" s="1"/>
  <c r="M119" i="1"/>
  <c r="O119" i="1" s="1"/>
  <c r="K119" i="1"/>
  <c r="L119" i="1" s="1"/>
  <c r="N119" i="1" s="1"/>
  <c r="O118" i="1"/>
  <c r="M118" i="1"/>
  <c r="K118" i="1"/>
  <c r="M117" i="1"/>
  <c r="O117" i="1" s="1"/>
  <c r="K117" i="1"/>
  <c r="L117" i="1" s="1"/>
  <c r="M116" i="1"/>
  <c r="K116" i="1"/>
  <c r="M115" i="1"/>
  <c r="O115" i="1" s="1"/>
  <c r="K115" i="1"/>
  <c r="M114" i="1"/>
  <c r="K114" i="1"/>
  <c r="L114" i="1" s="1"/>
  <c r="O113" i="1"/>
  <c r="M113" i="1"/>
  <c r="L113" i="1"/>
  <c r="N113" i="1" s="1"/>
  <c r="K113" i="1"/>
  <c r="M112" i="1"/>
  <c r="O112" i="1" s="1"/>
  <c r="K112" i="1"/>
  <c r="L112" i="1" s="1"/>
  <c r="M111" i="1"/>
  <c r="O111" i="1" s="1"/>
  <c r="K111" i="1"/>
  <c r="L111" i="1" s="1"/>
  <c r="N111" i="1" s="1"/>
  <c r="M110" i="1"/>
  <c r="O110" i="1" s="1"/>
  <c r="K110" i="1"/>
  <c r="L110" i="1" s="1"/>
  <c r="N110" i="1" s="1"/>
  <c r="M109" i="1"/>
  <c r="O109" i="1" s="1"/>
  <c r="K109" i="1"/>
  <c r="L109" i="1" s="1"/>
  <c r="M108" i="1"/>
  <c r="K108" i="1"/>
  <c r="N107" i="1"/>
  <c r="L107" i="1"/>
  <c r="O107" i="1" s="1"/>
  <c r="K107" i="1"/>
  <c r="M106" i="1"/>
  <c r="O106" i="1" s="1"/>
  <c r="K106" i="1"/>
  <c r="M105" i="1"/>
  <c r="O105" i="1" s="1"/>
  <c r="K105" i="1"/>
  <c r="M104" i="1"/>
  <c r="O104" i="1" s="1"/>
  <c r="K104" i="1"/>
  <c r="O103" i="1"/>
  <c r="M103" i="1"/>
  <c r="K103" i="1"/>
  <c r="L103" i="1" s="1"/>
  <c r="M102" i="1"/>
  <c r="O102" i="1" s="1"/>
  <c r="K102" i="1"/>
  <c r="O101" i="1"/>
  <c r="M101" i="1"/>
  <c r="L101" i="1"/>
  <c r="K101" i="1"/>
  <c r="O100" i="1"/>
  <c r="M100" i="1"/>
  <c r="K100" i="1"/>
  <c r="O99" i="1"/>
  <c r="M99" i="1"/>
  <c r="K99" i="1"/>
  <c r="N98" i="1"/>
  <c r="K98" i="1"/>
  <c r="M97" i="1"/>
  <c r="O97" i="1" s="1"/>
  <c r="K97" i="1"/>
  <c r="M96" i="1"/>
  <c r="K96" i="1"/>
  <c r="L96" i="1" s="1"/>
  <c r="O95" i="1"/>
  <c r="M95" i="1"/>
  <c r="K95" i="1"/>
  <c r="M94" i="1"/>
  <c r="O94" i="1" s="1"/>
  <c r="K94" i="1"/>
  <c r="L94" i="1" s="1"/>
  <c r="M93" i="1"/>
  <c r="O93" i="1" s="1"/>
  <c r="K93" i="1"/>
  <c r="L93" i="1" s="1"/>
  <c r="N93" i="1" s="1"/>
  <c r="M92" i="1"/>
  <c r="O92" i="1" s="1"/>
  <c r="K92" i="1"/>
  <c r="L92" i="1" s="1"/>
  <c r="N92" i="1" s="1"/>
  <c r="M91" i="1"/>
  <c r="O91" i="1" s="1"/>
  <c r="K91" i="1"/>
  <c r="L91" i="1" s="1"/>
  <c r="M90" i="1"/>
  <c r="O90" i="1" s="1"/>
  <c r="K90" i="1"/>
  <c r="O89" i="1"/>
  <c r="M89" i="1"/>
  <c r="K89" i="1"/>
  <c r="M88" i="1"/>
  <c r="O88" i="1" s="1"/>
  <c r="K88" i="1"/>
  <c r="L88" i="1" s="1"/>
  <c r="O87" i="1"/>
  <c r="M87" i="1"/>
  <c r="K87" i="1"/>
  <c r="M86" i="1"/>
  <c r="O86" i="1" s="1"/>
  <c r="K86" i="1"/>
  <c r="L86" i="1" s="1"/>
  <c r="M85" i="1"/>
  <c r="O85" i="1" s="1"/>
  <c r="K85" i="1"/>
  <c r="L85" i="1" s="1"/>
  <c r="N85" i="1" s="1"/>
  <c r="M84" i="1"/>
  <c r="O84" i="1" s="1"/>
  <c r="K84" i="1"/>
  <c r="M83" i="1"/>
  <c r="O83" i="1" s="1"/>
  <c r="K83" i="1"/>
  <c r="L83" i="1" s="1"/>
  <c r="M82" i="1"/>
  <c r="K82" i="1"/>
  <c r="M81" i="1"/>
  <c r="O81" i="1" s="1"/>
  <c r="K81" i="1"/>
  <c r="M80" i="1"/>
  <c r="K80" i="1"/>
  <c r="L80" i="1" s="1"/>
  <c r="O79" i="1"/>
  <c r="M79" i="1"/>
  <c r="L79" i="1"/>
  <c r="N79" i="1" s="1"/>
  <c r="K79" i="1"/>
  <c r="O78" i="1"/>
  <c r="M78" i="1"/>
  <c r="K78" i="1"/>
  <c r="L78" i="1" s="1"/>
  <c r="M77" i="1"/>
  <c r="O77" i="1" s="1"/>
  <c r="K77" i="1"/>
  <c r="L77" i="1" s="1"/>
  <c r="N77" i="1" s="1"/>
  <c r="M76" i="1"/>
  <c r="O76" i="1" s="1"/>
  <c r="K76" i="1"/>
  <c r="M75" i="1"/>
  <c r="O75" i="1" s="1"/>
  <c r="K75" i="1"/>
  <c r="L75" i="1" s="1"/>
  <c r="M74" i="1"/>
  <c r="K74" i="1"/>
  <c r="M73" i="1"/>
  <c r="O73" i="1" s="1"/>
  <c r="K73" i="1"/>
  <c r="M72" i="1"/>
  <c r="K72" i="1"/>
  <c r="L72" i="1" s="1"/>
  <c r="O71" i="1"/>
  <c r="M71" i="1"/>
  <c r="L71" i="1"/>
  <c r="N71" i="1" s="1"/>
  <c r="K71" i="1"/>
  <c r="M70" i="1"/>
  <c r="O70" i="1" s="1"/>
  <c r="K70" i="1"/>
  <c r="L70" i="1" s="1"/>
  <c r="M69" i="1"/>
  <c r="O69" i="1" s="1"/>
  <c r="K69" i="1"/>
  <c r="L69" i="1" s="1"/>
  <c r="N69" i="1" s="1"/>
  <c r="M68" i="1"/>
  <c r="O68" i="1" s="1"/>
  <c r="K68" i="1"/>
  <c r="L68" i="1" s="1"/>
  <c r="N68" i="1" s="1"/>
  <c r="M67" i="1"/>
  <c r="O67" i="1" s="1"/>
  <c r="K67" i="1"/>
  <c r="L67" i="1" s="1"/>
  <c r="M66" i="1"/>
  <c r="K66" i="1"/>
  <c r="M65" i="1"/>
  <c r="O65" i="1" s="1"/>
  <c r="K65" i="1"/>
  <c r="M64" i="1"/>
  <c r="K64" i="1"/>
  <c r="L64" i="1" s="1"/>
  <c r="O63" i="1"/>
  <c r="M63" i="1"/>
  <c r="K63" i="1"/>
  <c r="M62" i="1"/>
  <c r="O62" i="1" s="1"/>
  <c r="K62" i="1"/>
  <c r="L62" i="1" s="1"/>
  <c r="M61" i="1"/>
  <c r="O61" i="1" s="1"/>
  <c r="K61" i="1"/>
  <c r="L61" i="1" s="1"/>
  <c r="N61" i="1" s="1"/>
  <c r="O60" i="1"/>
  <c r="M60" i="1"/>
  <c r="K60" i="1"/>
  <c r="L60" i="1" s="1"/>
  <c r="N60" i="1" s="1"/>
  <c r="M59" i="1"/>
  <c r="O59" i="1" s="1"/>
  <c r="K59" i="1"/>
  <c r="L59" i="1" s="1"/>
  <c r="M58" i="1"/>
  <c r="K58" i="1"/>
  <c r="O57" i="1"/>
  <c r="M57" i="1"/>
  <c r="K57" i="1"/>
  <c r="M56" i="1"/>
  <c r="O56" i="1" s="1"/>
  <c r="K56" i="1"/>
  <c r="L56" i="1" s="1"/>
  <c r="O55" i="1"/>
  <c r="M55" i="1"/>
  <c r="K55" i="1"/>
  <c r="M54" i="1"/>
  <c r="O54" i="1" s="1"/>
  <c r="K54" i="1"/>
  <c r="L54" i="1" s="1"/>
  <c r="M53" i="1"/>
  <c r="O53" i="1" s="1"/>
  <c r="K53" i="1"/>
  <c r="L53" i="1" s="1"/>
  <c r="N53" i="1" s="1"/>
  <c r="M52" i="1"/>
  <c r="O52" i="1" s="1"/>
  <c r="K52" i="1"/>
  <c r="M51" i="1"/>
  <c r="O51" i="1" s="1"/>
  <c r="K51" i="1"/>
  <c r="L51" i="1" s="1"/>
  <c r="M50" i="1"/>
  <c r="O50" i="1" s="1"/>
  <c r="K50" i="1"/>
  <c r="M49" i="1"/>
  <c r="O49" i="1" s="1"/>
  <c r="K49" i="1"/>
  <c r="M48" i="1"/>
  <c r="O48" i="1" s="1"/>
  <c r="K48" i="1"/>
  <c r="L48" i="1" s="1"/>
  <c r="O47" i="1"/>
  <c r="M47" i="1"/>
  <c r="L47" i="1"/>
  <c r="N47" i="1" s="1"/>
  <c r="K47" i="1"/>
  <c r="O46" i="1"/>
  <c r="M46" i="1"/>
  <c r="N46" i="1" s="1"/>
  <c r="K46" i="1"/>
  <c r="L46" i="1" s="1"/>
  <c r="O45" i="1"/>
  <c r="M45" i="1"/>
  <c r="L45" i="1"/>
  <c r="N45" i="1" s="1"/>
  <c r="K45" i="1"/>
  <c r="M44" i="1"/>
  <c r="O44" i="1" s="1"/>
  <c r="K44" i="1"/>
  <c r="M43" i="1"/>
  <c r="O43" i="1" s="1"/>
  <c r="L43" i="1"/>
  <c r="N43" i="1" s="1"/>
  <c r="K43" i="1"/>
  <c r="O42" i="1"/>
  <c r="M42" i="1"/>
  <c r="K42" i="1"/>
  <c r="L42" i="1" s="1"/>
  <c r="M41" i="1"/>
  <c r="O41" i="1" s="1"/>
  <c r="L41" i="1"/>
  <c r="N41" i="1" s="1"/>
  <c r="K41" i="1"/>
  <c r="O40" i="1"/>
  <c r="M40" i="1"/>
  <c r="L40" i="1"/>
  <c r="K40" i="1"/>
  <c r="O39" i="1"/>
  <c r="M39" i="1"/>
  <c r="K39" i="1"/>
  <c r="O38" i="1"/>
  <c r="M38" i="1"/>
  <c r="L38" i="1"/>
  <c r="N38" i="1" s="1"/>
  <c r="K38" i="1"/>
  <c r="O37" i="1"/>
  <c r="M37" i="1"/>
  <c r="K37" i="1"/>
  <c r="L37" i="1" s="1"/>
  <c r="N37" i="1" s="1"/>
  <c r="M36" i="1"/>
  <c r="O36" i="1" s="1"/>
  <c r="K36" i="1"/>
  <c r="L36" i="1" s="1"/>
  <c r="N36" i="1" s="1"/>
  <c r="M35" i="1"/>
  <c r="O35" i="1" s="1"/>
  <c r="K35" i="1"/>
  <c r="L35" i="1" s="1"/>
  <c r="M34" i="1"/>
  <c r="O34" i="1" s="1"/>
  <c r="K34" i="1"/>
  <c r="O33" i="1"/>
  <c r="M33" i="1"/>
  <c r="K33" i="1"/>
  <c r="M32" i="1"/>
  <c r="O32" i="1" s="1"/>
  <c r="K32" i="1"/>
  <c r="L32" i="1" s="1"/>
  <c r="O31" i="1"/>
  <c r="M31" i="1"/>
  <c r="L31" i="1"/>
  <c r="N31" i="1" s="1"/>
  <c r="K31" i="1"/>
  <c r="M30" i="1"/>
  <c r="O30" i="1" s="1"/>
  <c r="K30" i="1"/>
  <c r="L30" i="1" s="1"/>
  <c r="M29" i="1"/>
  <c r="O29" i="1" s="1"/>
  <c r="K29" i="1"/>
  <c r="L29" i="1" s="1"/>
  <c r="N29" i="1" s="1"/>
  <c r="O28" i="1"/>
  <c r="M28" i="1"/>
  <c r="K28" i="1"/>
  <c r="M27" i="1"/>
  <c r="O27" i="1" s="1"/>
  <c r="K27" i="1"/>
  <c r="L27" i="1" s="1"/>
  <c r="O26" i="1"/>
  <c r="M26" i="1"/>
  <c r="K26" i="1"/>
  <c r="O25" i="1"/>
  <c r="M25" i="1"/>
  <c r="L25" i="1"/>
  <c r="N25" i="1" s="1"/>
  <c r="K25" i="1"/>
  <c r="O24" i="1"/>
  <c r="M24" i="1"/>
  <c r="K24" i="1"/>
  <c r="M23" i="1"/>
  <c r="O23" i="1" s="1"/>
  <c r="K23" i="1"/>
  <c r="M22" i="1"/>
  <c r="O22" i="1" s="1"/>
  <c r="L22" i="1"/>
  <c r="N22" i="1" s="1"/>
  <c r="K22" i="1"/>
  <c r="O21" i="1"/>
  <c r="M21" i="1"/>
  <c r="K21" i="1"/>
  <c r="L21" i="1" s="1"/>
  <c r="N21" i="1" s="1"/>
  <c r="O20" i="1"/>
  <c r="M20" i="1"/>
  <c r="L20" i="1"/>
  <c r="N20" i="1" s="1"/>
  <c r="K20" i="1"/>
  <c r="N19" i="1"/>
  <c r="M19" i="1"/>
  <c r="O19" i="1" s="1"/>
  <c r="L19" i="1"/>
  <c r="K19" i="1"/>
  <c r="M18" i="1"/>
  <c r="O18" i="1" s="1"/>
  <c r="K18" i="1"/>
  <c r="M17" i="1"/>
  <c r="K17" i="1"/>
  <c r="L17" i="1" s="1"/>
  <c r="M16" i="1"/>
  <c r="O16" i="1" s="1"/>
  <c r="K16" i="1"/>
  <c r="L16" i="1" s="1"/>
  <c r="N15" i="1"/>
  <c r="M15" i="1"/>
  <c r="O15" i="1" s="1"/>
  <c r="L15" i="1"/>
  <c r="K15" i="1"/>
  <c r="M14" i="1"/>
  <c r="O14" i="1" s="1"/>
  <c r="K14" i="1"/>
  <c r="L14" i="1" s="1"/>
  <c r="O13" i="1"/>
  <c r="M13" i="1"/>
  <c r="L13" i="1"/>
  <c r="N13" i="1" s="1"/>
  <c r="K13" i="1"/>
  <c r="O12" i="1"/>
  <c r="M12" i="1"/>
  <c r="K12" i="1"/>
  <c r="L12" i="1" s="1"/>
  <c r="M11" i="1"/>
  <c r="O11" i="1" s="1"/>
  <c r="K11" i="1"/>
  <c r="L11" i="1" s="1"/>
  <c r="N10" i="1"/>
  <c r="M10" i="1"/>
  <c r="O10" i="1" s="1"/>
  <c r="K10" i="1"/>
  <c r="L10" i="1" s="1"/>
  <c r="M9" i="1"/>
  <c r="O9" i="1" s="1"/>
  <c r="L9" i="1"/>
  <c r="N9" i="1" s="1"/>
  <c r="K9" i="1"/>
  <c r="O8" i="1"/>
  <c r="M8" i="1"/>
  <c r="L8" i="1"/>
  <c r="K8" i="1"/>
  <c r="K193" i="1" s="1"/>
  <c r="L2" i="1"/>
  <c r="L200" i="1" s="1"/>
  <c r="L1" i="1"/>
  <c r="L185" i="1" s="1"/>
  <c r="N185" i="1" s="1"/>
  <c r="N152" i="1" l="1"/>
  <c r="N131" i="1"/>
  <c r="N78" i="1"/>
  <c r="N17" i="1"/>
  <c r="N57" i="1"/>
  <c r="N12" i="1"/>
  <c r="N80" i="1"/>
  <c r="N122" i="1"/>
  <c r="N162" i="1"/>
  <c r="N14" i="1"/>
  <c r="L18" i="1"/>
  <c r="L23" i="1"/>
  <c r="N23" i="1" s="1"/>
  <c r="N30" i="1"/>
  <c r="L34" i="1"/>
  <c r="N54" i="1"/>
  <c r="L58" i="1"/>
  <c r="N58" i="1" s="1"/>
  <c r="N67" i="1"/>
  <c r="L73" i="1"/>
  <c r="O80" i="1"/>
  <c r="O82" i="1"/>
  <c r="N86" i="1"/>
  <c r="L90" i="1"/>
  <c r="N90" i="1" s="1"/>
  <c r="N97" i="1"/>
  <c r="N101" i="1"/>
  <c r="N103" i="1"/>
  <c r="N109" i="1"/>
  <c r="L115" i="1"/>
  <c r="O122" i="1"/>
  <c r="O124" i="1"/>
  <c r="N128" i="1"/>
  <c r="L132" i="1"/>
  <c r="N141" i="1"/>
  <c r="L147" i="1"/>
  <c r="O154" i="1"/>
  <c r="O156" i="1"/>
  <c r="O164" i="1"/>
  <c r="L167" i="1"/>
  <c r="N167" i="1" s="1"/>
  <c r="L169" i="1"/>
  <c r="N169" i="1" s="1"/>
  <c r="L179" i="1"/>
  <c r="O189" i="1"/>
  <c r="N189" i="1"/>
  <c r="L199" i="1"/>
  <c r="N130" i="1"/>
  <c r="O181" i="1"/>
  <c r="N181" i="1"/>
  <c r="N11" i="1"/>
  <c r="N18" i="1"/>
  <c r="L44" i="1"/>
  <c r="L49" i="1"/>
  <c r="N49" i="1" s="1"/>
  <c r="O58" i="1"/>
  <c r="N62" i="1"/>
  <c r="L66" i="1"/>
  <c r="N73" i="1"/>
  <c r="N75" i="1"/>
  <c r="L81" i="1"/>
  <c r="N94" i="1"/>
  <c r="L98" i="1"/>
  <c r="O98" i="1" s="1"/>
  <c r="L100" i="1"/>
  <c r="N100" i="1" s="1"/>
  <c r="L108" i="1"/>
  <c r="N115" i="1"/>
  <c r="N117" i="1"/>
  <c r="L123" i="1"/>
  <c r="N123" i="1" s="1"/>
  <c r="O130" i="1"/>
  <c r="N136" i="1"/>
  <c r="L140" i="1"/>
  <c r="N140" i="1" s="1"/>
  <c r="N147" i="1"/>
  <c r="N149" i="1"/>
  <c r="L155" i="1"/>
  <c r="L163" i="1"/>
  <c r="O173" i="1"/>
  <c r="N173" i="1"/>
  <c r="N179" i="1"/>
  <c r="L182" i="1"/>
  <c r="N182" i="1" s="1"/>
  <c r="L55" i="1"/>
  <c r="N55" i="1" s="1"/>
  <c r="N64" i="1"/>
  <c r="N66" i="1"/>
  <c r="L76" i="1"/>
  <c r="N76" i="1" s="1"/>
  <c r="L87" i="1"/>
  <c r="N87" i="1" s="1"/>
  <c r="N96" i="1"/>
  <c r="L102" i="1"/>
  <c r="N102" i="1" s="1"/>
  <c r="L104" i="1"/>
  <c r="N104" i="1" s="1"/>
  <c r="L106" i="1"/>
  <c r="N106" i="1" s="1"/>
  <c r="N108" i="1"/>
  <c r="L118" i="1"/>
  <c r="N118" i="1" s="1"/>
  <c r="L129" i="1"/>
  <c r="N129" i="1" s="1"/>
  <c r="N138" i="1"/>
  <c r="L150" i="1"/>
  <c r="N150" i="1" s="1"/>
  <c r="O165" i="1"/>
  <c r="N165" i="1"/>
  <c r="N171" i="1"/>
  <c r="L174" i="1"/>
  <c r="N174" i="1" s="1"/>
  <c r="L188" i="1"/>
  <c r="N188" i="1" s="1"/>
  <c r="N190" i="1"/>
  <c r="N192" i="1"/>
  <c r="O17" i="1"/>
  <c r="O193" i="1" s="1"/>
  <c r="N32" i="1"/>
  <c r="N132" i="1"/>
  <c r="N8" i="1"/>
  <c r="N27" i="1"/>
  <c r="L33" i="1"/>
  <c r="N33" i="1" s="1"/>
  <c r="N40" i="1"/>
  <c r="N42" i="1"/>
  <c r="N44" i="1"/>
  <c r="N51" i="1"/>
  <c r="L57" i="1"/>
  <c r="O64" i="1"/>
  <c r="O66" i="1"/>
  <c r="N70" i="1"/>
  <c r="L74" i="1"/>
  <c r="N74" i="1" s="1"/>
  <c r="N81" i="1"/>
  <c r="N83" i="1"/>
  <c r="L89" i="1"/>
  <c r="N89" i="1" s="1"/>
  <c r="O96" i="1"/>
  <c r="O108" i="1"/>
  <c r="N112" i="1"/>
  <c r="L116" i="1"/>
  <c r="N116" i="1" s="1"/>
  <c r="N125" i="1"/>
  <c r="L131" i="1"/>
  <c r="O138" i="1"/>
  <c r="O140" i="1"/>
  <c r="N144" i="1"/>
  <c r="L148" i="1"/>
  <c r="N155" i="1"/>
  <c r="N157" i="1"/>
  <c r="N163" i="1"/>
  <c r="L166" i="1"/>
  <c r="N166" i="1" s="1"/>
  <c r="L180" i="1"/>
  <c r="N184" i="1"/>
  <c r="N186" i="1"/>
  <c r="L24" i="1"/>
  <c r="L26" i="1"/>
  <c r="N26" i="1" s="1"/>
  <c r="L28" i="1"/>
  <c r="N28" i="1" s="1"/>
  <c r="L52" i="1"/>
  <c r="N52" i="1" s="1"/>
  <c r="L63" i="1"/>
  <c r="N63" i="1" s="1"/>
  <c r="N72" i="1"/>
  <c r="L84" i="1"/>
  <c r="N84" i="1" s="1"/>
  <c r="L95" i="1"/>
  <c r="N95" i="1" s="1"/>
  <c r="L99" i="1"/>
  <c r="N99" i="1" s="1"/>
  <c r="N114" i="1"/>
  <c r="L126" i="1"/>
  <c r="N126" i="1" s="1"/>
  <c r="L137" i="1"/>
  <c r="N137" i="1" s="1"/>
  <c r="N146" i="1"/>
  <c r="N148" i="1"/>
  <c r="L158" i="1"/>
  <c r="N158" i="1" s="1"/>
  <c r="L160" i="1"/>
  <c r="N160" i="1" s="1"/>
  <c r="L172" i="1"/>
  <c r="N178" i="1"/>
  <c r="N180" i="1"/>
  <c r="L191" i="1"/>
  <c r="N191" i="1" s="1"/>
  <c r="N48" i="1"/>
  <c r="N16" i="1"/>
  <c r="N34" i="1"/>
  <c r="N56" i="1"/>
  <c r="N88" i="1"/>
  <c r="N24" i="1"/>
  <c r="N35" i="1"/>
  <c r="L39" i="1"/>
  <c r="N39" i="1" s="1"/>
  <c r="L50" i="1"/>
  <c r="N50" i="1" s="1"/>
  <c r="N59" i="1"/>
  <c r="L65" i="1"/>
  <c r="N65" i="1" s="1"/>
  <c r="O72" i="1"/>
  <c r="O74" i="1"/>
  <c r="L82" i="1"/>
  <c r="N82" i="1" s="1"/>
  <c r="N91" i="1"/>
  <c r="L97" i="1"/>
  <c r="L105" i="1"/>
  <c r="N105" i="1" s="1"/>
  <c r="O114" i="1"/>
  <c r="O116" i="1"/>
  <c r="L124" i="1"/>
  <c r="N124" i="1" s="1"/>
  <c r="N133" i="1"/>
  <c r="L139" i="1"/>
  <c r="N139" i="1" s="1"/>
  <c r="O146" i="1"/>
  <c r="O148" i="1"/>
  <c r="L154" i="1"/>
  <c r="N154" i="1" s="1"/>
  <c r="L156" i="1"/>
  <c r="N156" i="1" s="1"/>
  <c r="L164" i="1"/>
  <c r="N164" i="1" s="1"/>
  <c r="N168" i="1"/>
  <c r="N170" i="1"/>
  <c r="N172" i="1"/>
  <c r="O180" i="1"/>
  <c r="L183" i="1"/>
  <c r="N183" i="1" s="1"/>
  <c r="N200" i="1"/>
  <c r="L193" i="1" l="1"/>
  <c r="L201" i="1"/>
  <c r="N199" i="1"/>
  <c r="N201" i="1" s="1"/>
  <c r="N193" i="1"/>
</calcChain>
</file>

<file path=xl/sharedStrings.xml><?xml version="1.0" encoding="utf-8"?>
<sst xmlns="http://schemas.openxmlformats.org/spreadsheetml/2006/main" count="459" uniqueCount="245">
  <si>
    <t>SAGE - sales Jan 1 to 31, 2025 - SUMMARY</t>
  </si>
  <si>
    <t>Standard discounts</t>
  </si>
  <si>
    <t>Columns A to J are from the Publisher Sales Report (Summary)</t>
  </si>
  <si>
    <t>Mohawk special discounts</t>
  </si>
  <si>
    <t>To be billed to Bookstore (unit cost)</t>
  </si>
  <si>
    <t>To be paid to Sage (aggregate sales)</t>
  </si>
  <si>
    <t>PartID</t>
  </si>
  <si>
    <t>Bookseller Name</t>
  </si>
  <si>
    <t>Bookseller ID</t>
  </si>
  <si>
    <t>ISBN</t>
  </si>
  <si>
    <t>Title</t>
  </si>
  <si>
    <t>qty</t>
  </si>
  <si>
    <t>PubPrice</t>
  </si>
  <si>
    <t>Discount</t>
  </si>
  <si>
    <t>UnitCost</t>
  </si>
  <si>
    <t>TotalCost</t>
  </si>
  <si>
    <t>ACTUAL TOTAL COST (Qty  times PubPrice)</t>
  </si>
  <si>
    <t>Sage Payment (ACTUAL TOTAL COST less 14%)</t>
  </si>
  <si>
    <t>Currency</t>
  </si>
  <si>
    <t>SP-CAD</t>
  </si>
  <si>
    <t>SP-USD</t>
  </si>
  <si>
    <t>The Campus Bookstore at Queen's University, Queen's University</t>
  </si>
  <si>
    <t>9781544380148R180</t>
  </si>
  <si>
    <t>eBook: Cognitive Science: An Introduction to the Study of Mind 4e (180 Day Access) Friedenberg</t>
  </si>
  <si>
    <t>9781544305684R180</t>
  </si>
  <si>
    <t>eBook: Changing Contours of Work: Jobs and Opportunities in the New Economy (180 Day Access) Stephen Sweet; Peter Meiksins</t>
  </si>
  <si>
    <t>eBook: Changing Contours of Work: Jobs and Opportunities in the New Economy (180 Day Access) Sweet</t>
  </si>
  <si>
    <t>9781446297445R180</t>
  </si>
  <si>
    <t>eBook: Development Fieldwork: A Practical Guide 2e (180 Day Access) Scheyvens</t>
  </si>
  <si>
    <t>9781446289709R180</t>
  </si>
  <si>
    <t>eBook: Research for Development: A Practical Guide 2e (180 Day Access) Laws</t>
  </si>
  <si>
    <t>eBook: The Supreme Court 15e (180 day access) Baum</t>
  </si>
  <si>
    <t>University of Alberta Bookstore, University of Alberta</t>
  </si>
  <si>
    <t>eBook: Popular Music: Topics, Trends &amp; Trajectories Tara Brabazon</t>
  </si>
  <si>
    <t>eBook: Doing Qualitative Research in Psychology: A Practical Guide Cath Sullivan; Michael A Forrester</t>
  </si>
  <si>
    <t>eBook: Doing Qualitative Research in Psychology: A Practical Guide 2e (180 Day Access) Cath Sullivan; Michael A Forrester</t>
  </si>
  <si>
    <t>eBook: Social Marketing: Behavior Change for Good 7e (180 Day Access) Nancy R. Lee; Philip Kotler; Julie Colehour</t>
  </si>
  <si>
    <t>9781529613759R180</t>
  </si>
  <si>
    <t>eBook: Introducing Intercultural Communication: Global Cultures and Contexts 4e (180 Day Access) Shuang Liu; Zala Volcic; Cindy Gallois</t>
  </si>
  <si>
    <t>eBook: Affect and Emotion: A New Social Science Understanding Margaret Wetherell</t>
  </si>
  <si>
    <t>eBook: University of Alberta: Sensation and Perception 3e (180 Day Access) Bennett L. Schwartz; John H. Krantz</t>
  </si>
  <si>
    <t>9781071856567R120</t>
  </si>
  <si>
    <t>eBook: Interactive: Leadership: Theory and Practice 9e (120 Day Access) Peter G. Northouse</t>
  </si>
  <si>
    <t>University of Calgary Bookstore, University of Calgary</t>
  </si>
  <si>
    <t>eBook: Exclusively for The University of Calgary: Entrepreneurship International Student Edition 3e (180 Day Access) Heidi M. Neck; Christopher P. Neck; Emma L. Murray</t>
  </si>
  <si>
    <t>Mount Royal University Campus Store, Mount Royal University</t>
  </si>
  <si>
    <t xml:space="preserve">eBook: Intercultural Communication: A Contextual Approach James W. Neuliep    </t>
  </si>
  <si>
    <t>eBook: Statistics for People Who (Think They) Hate Statistics Neil J. Salkind; Bruce B. Frey</t>
  </si>
  <si>
    <t>9781544381848R180</t>
  </si>
  <si>
    <t>eBook: Statistics for People Who (Think They) Hate Statistics (180 Day Access) Neil J. Salkind; Bruce B. Frey</t>
  </si>
  <si>
    <t>eBook: Criminological Theory: The Essentials 4e (180 Day Access) Stephen G. Tibbetts; Alex R. Piquero</t>
  </si>
  <si>
    <t>eBook: Infants and Children: Prenatal Through Middle Childhood 9e (180 Day Access) Laura E. Berk</t>
  </si>
  <si>
    <t>eBook: Research Methods in Criminal Justice and Criminology 2e Callie Marie Rennison; Timothy C. Hart</t>
  </si>
  <si>
    <t>9781071815373R180</t>
  </si>
  <si>
    <t>eBook: Research Methods in Criminal Justice and Criminology 2e (180 Day Access) Callie Marie Rennison; Timothy C. Hart</t>
  </si>
  <si>
    <t>MacEwan University Bookstore, MacEwan University</t>
  </si>
  <si>
    <t>9781071856567R180</t>
  </si>
  <si>
    <t>eBook: Interactive: Leadership: Theory and Practice 9e (180 Day Access) Northouse</t>
  </si>
  <si>
    <t>eBook: Entrepreneurship 3e (180 day access) Neck</t>
  </si>
  <si>
    <t>UBC Bookstore, University of British Columbia</t>
  </si>
  <si>
    <t>eBook: Classical and Contemporary Sociological Theory: Text and Readings Scott Appelrouth; Laura Desfor Edles</t>
  </si>
  <si>
    <t>eBook: Research Design: Qualitative, Quantitative, and Mixed Methods Approaches 6e John W. Creswell; J. David Creswell</t>
  </si>
  <si>
    <t>eBook: The Psychology of Sex and Gender (90 Day Access) Jennifer K. Bosson; Camille E. Buckner; Joseph A. Vandello</t>
  </si>
  <si>
    <t>eBook: Social Statistics for a Diverse Society 9e (180 day access) Frankfort-Nachmias, Chava</t>
  </si>
  <si>
    <t>TMU Bookstore, Toronto Metropolitan University</t>
  </si>
  <si>
    <t xml:space="preserve">eBook: Applied Social Psychology: Understanding and Addressing Social and Practical Problems 3e (180 Day Access) Jamie A. Gruman; Frank W. Schneider; Larry M. Coutts </t>
  </si>
  <si>
    <t>9781483323305R180</t>
  </si>
  <si>
    <t>eBook: Qualitative Methods in Social Work Research (180 Day Access) Deborah K. Padgett</t>
  </si>
  <si>
    <t>eBook: Qualitative Methods in Social Work Research (180 Day Access) Padgett</t>
  </si>
  <si>
    <t>eBook: Leadership: Theory and Practice (180 Day Access) Northouse</t>
  </si>
  <si>
    <t>eBook: The Psychology of Thinking: Reasoning, Decision-Making and Problem-Solving Minda</t>
  </si>
  <si>
    <t>eBook: Social Psychology International Student Edition 12 (180 Day Access) Kassin</t>
  </si>
  <si>
    <t>eBook: Violence: The Enduring Problem 5e (180 Day Access) Alvarez</t>
  </si>
  <si>
    <t>9781506307909R180</t>
  </si>
  <si>
    <t>eBook: Evaluation: A Systematic Approach 8e (180 Day Access) Rossi</t>
  </si>
  <si>
    <t>York University Bookstore, York University</t>
  </si>
  <si>
    <t xml:space="preserve">eBook: Basics of Qualitative Research: Techniques and Procedures for Developing Grounded Theory Juliet Corbin; Anselm Strauss </t>
  </si>
  <si>
    <t>eBook: Understanding Careers Inkson</t>
  </si>
  <si>
    <t>eBook: Organisations and Management in Social Work: Everyday Action for Change 4e Hughes</t>
  </si>
  <si>
    <t>eBook: Organization Development: The Process of Leading Organizational Change 6e Anderson, Donald L.</t>
  </si>
  <si>
    <t>9781071817087R180</t>
  </si>
  <si>
    <t>eBook: Investigating the Social World: The Process and Practice of Research 10e (180 Day Access) Schutt</t>
  </si>
  <si>
    <t>9781526455031R180</t>
  </si>
  <si>
    <t>eBook: Understanding Research for Business Students: A Complete Student''s Guide (180 Day Access) Wilson</t>
  </si>
  <si>
    <t>eBook: Infancy 1e (180 day access) Oakes, Lisa M.</t>
  </si>
  <si>
    <t>eBook: Straightforward Statistics with Excel 2e (180 day access) Bowen, Chieh-Chen</t>
  </si>
  <si>
    <t>Western Bookstore, Western University</t>
  </si>
  <si>
    <t>eBook: The Psychology of Attitudes and Attitude Change Gregory R. Maio; Geoffrey Haddock; Bas Verplanken</t>
  </si>
  <si>
    <t xml:space="preserve">eBook: Qualitative Methods for Health Research Judith Green; Nicki Thorogood </t>
  </si>
  <si>
    <t>9781506365992R</t>
  </si>
  <si>
    <t>eBook: An Invitation to Environmental Sociology (180 Day Access) Michael Mayerfeld Bell; Loka L. Ashwood; Isaac Sohn Leslie;Laura Hanson Schlachter</t>
  </si>
  <si>
    <t>eBook: The Psychology of Sex and Gender 2e Jennifer K. Bosson; Camille E. Buckner; Joseph A. Vandello</t>
  </si>
  <si>
    <t>eBook: Methods of Family Research 3e Theodore N. Greenstein; Shannon N. Davis</t>
  </si>
  <si>
    <t>eBook: The Psychology of Thinking: Reasoning, Decision-Making and Problem-Solving John Paul Minda</t>
  </si>
  <si>
    <t>eBook: Introduction to Abnormal Child and Adolescent Psychology 4e Robert Weis</t>
  </si>
  <si>
    <t>eBook: The Practice of Health Program Evaluation 2e David Grembowski</t>
  </si>
  <si>
    <t>eBook: Evolution and Psychology (180 Day Access) Scott A. MacDougall-Shackleton</t>
  </si>
  <si>
    <t>eBook: Introduction to Leadership: Concepts and Practice - International Student Edition 6e (180 Day Access) Peter G. Northouse</t>
  </si>
  <si>
    <t>eBook: Interactive: Leadership: Theory and Practice 9e (180 Day Access) Peter G. Northouse</t>
  </si>
  <si>
    <t>eBook: Memory: Foundations and Applications 5e (180 Day Access) Bennett L. Schwartz</t>
  </si>
  <si>
    <t>eBook: Social Media: A Critical Introduction 4e (180 day access) Christian Fuchs</t>
  </si>
  <si>
    <t>University of Manitoba BookStore, University of Manitoba</t>
  </si>
  <si>
    <t>AccessCode: Lifespan Development: Lives in Context 3e - International Student Edition Tara L. Kuther</t>
  </si>
  <si>
    <t>eBook: Foundations of Psychological Testing: A Practical Approach (180 Day Access) Leslie A. Miller; Robert L. Lovler</t>
  </si>
  <si>
    <t xml:space="preserve">eBook: Leadership: Theory and Practice (180 Day Access) Peter G. Northouse </t>
  </si>
  <si>
    <t>9781544394008R180</t>
  </si>
  <si>
    <t>eBook: The Psychology of Sex and Gender 2e (180 Day Access) Jennifer K. Bosson; Camille E. Buckner; Joseph A. Vandello</t>
  </si>
  <si>
    <t>9781544379470R180</t>
  </si>
  <si>
    <t>eBook: Utilization-Focused Evaluation 5e (180 Day Access) Michael Quinn Patton; Charmagne E. Campbell-Patton</t>
  </si>
  <si>
    <t>eBook: Entrepreneurship: The Practice and Mindset - International Student Edition 3e (180 Day Access) Heidi M. Neck; Christopher P. Neck; Emma L. Murray</t>
  </si>
  <si>
    <t>University of Victoria Bookstore, University of Victoria</t>
  </si>
  <si>
    <t>eBook: The Essential Guide to Doing Your Research Project 4e Zina O''Leary</t>
  </si>
  <si>
    <t>eBook: Group Dynamics for Teams Daniel Levi; David A. Askay</t>
  </si>
  <si>
    <t>eBook: A Practical Guide for Policy Analysis: The Eightfold Path to More Effective Problem Solving 7e Eugene Bardach; Eric M. Patashnik</t>
  </si>
  <si>
    <t>eBook: Drugs and the Neuroscience of Behavior 3e (180-day access) Prus, Adam</t>
  </si>
  <si>
    <t>eBook: Developing Public Health Interventions 1e (180 day access) Ruth Jepson</t>
  </si>
  <si>
    <t>Capilano University Bookstore, Capilano University</t>
  </si>
  <si>
    <t>eBook: Essential Statistics for the Behavioral Sciences (180 day access) Privitera</t>
  </si>
  <si>
    <t>Saint Mary's University Bookstore, Saint Mary's University</t>
  </si>
  <si>
    <t>eBook: Research Methods for Cognitive Neuroscience (180 Day Access) Aaron Newman</t>
  </si>
  <si>
    <t>UPEI Bookstore, University of Prince Edward Island</t>
  </si>
  <si>
    <t>9781544398426R180</t>
  </si>
  <si>
    <t>eBook: Qualitative Inquiry and Research Design: Choosing Among Five Approaches 5e (180 Day Access) John W. Creswell; Cheryl N. Poth</t>
  </si>
  <si>
    <t>Memorial University Bookstore, Memorial University of Newfoundland</t>
  </si>
  <si>
    <t>9781506304281R180</t>
  </si>
  <si>
    <t>eBook: The Practice of Research in Social Work (180 Day Access) Rafael J. Engel; Russell K. Schutt</t>
  </si>
  <si>
    <t>eBook: Drugs and the Neuroscience of Behavior: An Introduction to Psychopharmacology (180 Day Access) Adam Prus</t>
  </si>
  <si>
    <t>eBook: The Literature Review: A Step-by-Step Guide for Students Diana Ridley</t>
  </si>
  <si>
    <t>eBook: Children''s Thinking: Cognitive Development and Individual Differences 7e (180 Day Access) David F. Bjorklund</t>
  </si>
  <si>
    <t>eBook: Business and Professional Communication: KEYS for Workplace Excellence 5e (180 Day Access) Kelly Quintanilla Miller; Shawn T. Wahl</t>
  </si>
  <si>
    <t>Shop USask Bookstore, University of Saskatchewan</t>
  </si>
  <si>
    <t>eBook: Introduction to Sociology: Canadian Version (180 Day Access) George Ritzer; Neil Guppy</t>
  </si>
  <si>
    <t xml:space="preserve">eBook: The Psychology of Language: An Integrated Approach (180 Day Access) David Ludden </t>
  </si>
  <si>
    <t xml:space="preserve">eBook: Feminist Research Practice: A Primer (180 Day Access) Sharlene Nagy Hesse-Biber </t>
  </si>
  <si>
    <t>eBook: Discovering Statistics Using IBM SPSS Statistics 6e  Andy Field</t>
  </si>
  <si>
    <t>9781529668728R180</t>
  </si>
  <si>
    <t>eBook: Discovering Statistics Using IBM SPSS Statistics 6e (180 Day Access) Andy Field</t>
  </si>
  <si>
    <t>eBook: Feminist Research Practice: A Primer 2e Sharlene Nagy Hesse-Biber</t>
  </si>
  <si>
    <t>McGill Campus Store, McGill University</t>
  </si>
  <si>
    <t>9781948426503R180</t>
  </si>
  <si>
    <t>eBook: Performance Management 5e (180 Day Access) Herman Aguinis</t>
  </si>
  <si>
    <t>eBook: Media Analysis Techniques 6e (180 day access) Berger, Arthur A,</t>
  </si>
  <si>
    <t>Campus eBookstore, Campus eBookstore</t>
  </si>
  <si>
    <t>eBook: Research for Development: A Practical Guide Laws</t>
  </si>
  <si>
    <t>USD</t>
  </si>
  <si>
    <t>eBook: Qualitative Methods for Health Research Green</t>
  </si>
  <si>
    <t>eBook: The Practice of Qualitative Research: Engaging Students in the Research Process (180 Day Access) Hesse-Biber</t>
  </si>
  <si>
    <t>eBook: Designing and Conducting Mixed Methods Research (180 Day Access) Creswell</t>
  </si>
  <si>
    <t>eBook: The Psychology of Sex and Gender 2e (180 Day Access) Bosson</t>
  </si>
  <si>
    <t>eBook: Introducing Criminological Thinking: Maps, Theories, and Understanding (180 Day Access) Heidt</t>
  </si>
  <si>
    <t>eBook: Completing Your Qualitative Dissertation: A Road Map From Beginning to End 5e Bloomberg</t>
  </si>
  <si>
    <t>eBook: Performance Management 5e Aguinis</t>
  </si>
  <si>
    <t>eBook: Research Methods for Cognitive Neuroscience (180 Day Access) Newman</t>
  </si>
  <si>
    <t>eBook: Evolution and Psychology (180 Day Access) MacDougall-Shackleton</t>
  </si>
  <si>
    <t>eBook: Entrepreneurship: The Practice and Mindset - International Student Edition 3e (180 Day Access) Neck</t>
  </si>
  <si>
    <t>eBook: Interactive: Leadership: Theory and Practice 9e (120 Day Access) Northouse</t>
  </si>
  <si>
    <t>eBook: Thematic Analysis: A Practical Guide Braun</t>
  </si>
  <si>
    <t>eBook: Qualitative Inquiry and Research Design: Choosing Among Five Approaches 5e (180 Day Access) Creswell</t>
  </si>
  <si>
    <t>eBook: Social Media: A Critical Introduction 4e (180 day access) Fuchs</t>
  </si>
  <si>
    <t>University of Toronto Bookstore, University of Toronto</t>
  </si>
  <si>
    <t>9781544358598R180</t>
  </si>
  <si>
    <t>eBook: Social Statistics for a Diverse Society (180 day access) Chava Frankfort-Nachmias; Anna Leon-Guerrero; Georgiann Davis</t>
  </si>
  <si>
    <t>McMaster University Campus Store , McMaster University</t>
  </si>
  <si>
    <t>eBook: Positive Psychology: The Science of Happiness and Flourishing 4e (180 Day Access) William C. Compton; Edward Hoffman</t>
  </si>
  <si>
    <t>eBook: Social Work and Human Development 7e (180 day access) Walker, Janet</t>
  </si>
  <si>
    <t>Brock University Campus Store, Brock University</t>
  </si>
  <si>
    <t>9781544333793R180</t>
  </si>
  <si>
    <t>eBook: Qualitative Research: Bridging the Conceptual, Theoretical, and Methodological (180 Day Access) Sharon M. Ravitch; Nicole Mittenfelner Carl</t>
  </si>
  <si>
    <t>eBook: Qualitative Research: Bridging the Conceptual, Theoretical, and Methodological Sharon M. Ravitch; Nicole Mittenfelner Carl</t>
  </si>
  <si>
    <t>eBook: Qualitative Research: Analyzing Life (180 Day Access) Johnny Saldana; Matt Omasta</t>
  </si>
  <si>
    <t>eBook: The Business of Tourism 12e (180 Day Access) J. Christopher Holloway; Claire Humphreys</t>
  </si>
  <si>
    <t>Simon Fraser University Bookstore, Simon Fraser University</t>
  </si>
  <si>
    <t>eBook: Sociological Theory in the Classical Era: Text and Readings 4e (180 Day Access) Laura Desfor Edles; Scott Appelrouth</t>
  </si>
  <si>
    <t>eBook: Development and Social Change: Development and Social Change 7e (180 Day Access) Philip McMichael; Heloise Weber</t>
  </si>
  <si>
    <t>eBook: Qualitative Research Design: An Interactive Approach 3e Joseph A. Maxwell</t>
  </si>
  <si>
    <t>9781071806241T</t>
  </si>
  <si>
    <t>eBook: Statistics for People Who (Think They) Hate Statistics: Using Microsoft Excel 5e (120-days) Neil J. Salkind; Bruce B. Frey</t>
  </si>
  <si>
    <t>TRU Bookstore, Thompson Rivers University</t>
  </si>
  <si>
    <t>eBook: Deviance and Social Control 3e (180 Day Access) Inderbitzin</t>
  </si>
  <si>
    <t>9781529760286R180</t>
  </si>
  <si>
    <t>eBook: Doing Business in Emerging Markets 3e (180 Day Access) Cavusgil</t>
  </si>
  <si>
    <t>Guelph CO-OP Bookstore, University of Guelph</t>
  </si>
  <si>
    <t>9781071817209R180</t>
  </si>
  <si>
    <t>eBook: Tests &amp; Measurement for People Who (Think They) Hate Tests &amp; Measurement 4e (180 Day Access) Neil J. Salkind; Bruce B. Frey</t>
  </si>
  <si>
    <t>9781529615517R180</t>
  </si>
  <si>
    <t>eBook: Cybercrime and Society 4e (180 Day Access) Majid Yar; Kevin F. Steinmetz</t>
  </si>
  <si>
    <t>Okanagan College Campus Stores, Okanagan College</t>
  </si>
  <si>
    <t>BCIT Bookstore, British Columbia Institution of Technology</t>
  </si>
  <si>
    <t>eBook: Performance Management 5e (180 Day Access) Aguinis</t>
  </si>
  <si>
    <t>Guelph University Bookstore, University of Guelph</t>
  </si>
  <si>
    <t>eBook: Tests &amp; Measurement for People Who (Think They) Hate Tests &amp; Measurement 4e (180 Day Access) Salkind</t>
  </si>
  <si>
    <t>eBook: Cybercrime and Society 4e (180 Day Access) Yar</t>
  </si>
  <si>
    <t>University of the Fraser Valley Bookstore, University of the Fraser Valley</t>
  </si>
  <si>
    <t>eBook: The Practice of Qualitative Research: Engaging Students in the Research Process (180 Day Access) Sharlene Nagy Hesse-Biber</t>
  </si>
  <si>
    <t xml:space="preserve">eBook: Cross-Cultural Management: An Introduction (180 Day Access) David C. Thomas; Kerr Inkson </t>
  </si>
  <si>
    <t>eBook: Social Media for Strategic Communication: Creative Strategies and Research-Based Applications (180 day access) Karen Freberg</t>
  </si>
  <si>
    <t>eBook: Introducing Criminological Thinking: Maps, Theories, and Understanding (180 Day Access) Jon Heidt; Johannes P. Wheeldon</t>
  </si>
  <si>
    <t>eBook: Adventures in Social Research: Data Analysis Using IBM SPSS Statistics 11e (180 Day Access) Earl Babbie; William E. Wagner, III; Jeanne Zaino</t>
  </si>
  <si>
    <t>Dalhousie University Bookstores, Dalhousie University</t>
  </si>
  <si>
    <t>eBook: Narrative Therapy: Making Meaning, Making Lives Catrina Brown</t>
  </si>
  <si>
    <t>eBook: Corporate Communication Cornelissen, Joep P.</t>
  </si>
  <si>
    <t>Lakehead University Alumni Bookstore, Lakehead University</t>
  </si>
  <si>
    <t>eBook: Understanding Terrorism 8e (180 day access) Martin, Gus</t>
  </si>
  <si>
    <t>Keyano College, Keyano College</t>
  </si>
  <si>
    <t>eBook: Organisations and Management in Social Work: Everyday Action for Change 4e Mark Hughes; Michael Wearing</t>
  </si>
  <si>
    <t>Camosun College Bookstore, Camosun College</t>
  </si>
  <si>
    <t>eBook: Human Resource Information Systems: Basics, Applications, and Future Directions 5e (180 Day Access) Richard D. Johnson; Kevin D. Carlson; Michael J. Kavanagh</t>
  </si>
  <si>
    <t>eBook: Principles of Trauma Therapy: A Guide to Symptoms, Evaluation, and Treatment ( DSM-5 Update) 2e  John N. Briere; Catherine Scott</t>
  </si>
  <si>
    <t>eBook: Organizational Change: An Action-Oriented Toolkit 5e (180 Day Access) Gene Deszca; Cynthia Ingols; Evelina Atanassova; Tupper F. Cawsey</t>
  </si>
  <si>
    <t>eBook: Leadership 7e (180 day access) Lussier, Robert N.</t>
  </si>
  <si>
    <t>Douglas College Bookstore, Douglas College</t>
  </si>
  <si>
    <t>eBook: International Marketing 2e Baack</t>
  </si>
  <si>
    <t>Mount Allison University Bookstore, Mount Allison University</t>
  </si>
  <si>
    <t>eBook: Material Methods 1e (180 day access) Woodward, Sophie</t>
  </si>
  <si>
    <t>eBook: Visual Methodologies 5e (180 day access) Gillian Rose</t>
  </si>
  <si>
    <t>The Bookstore (MHC), Medicine Hat College</t>
  </si>
  <si>
    <t>eBook: Leadership: Theory, Application, &amp; Skill Development 7e - International Student Edition (180 Day Access) Robert N. Lussier; Christopher F. Achua</t>
  </si>
  <si>
    <t>Sask Poly SASKATCHEWAN POLYTECHNIC MOOSE JAW CAMPUS, SASKATCHEWAN POLYTECHNIC MOOSE JAW CAMPUS</t>
  </si>
  <si>
    <t>eBook: Social Media Marketing 4e (180 Day Access) Tuten</t>
  </si>
  <si>
    <t>North Island College Campus Store, North Island College Campus Store</t>
  </si>
  <si>
    <t>MSVU Bookstore, Mount Saint Vincent University</t>
  </si>
  <si>
    <t>eBook: Families &amp; Change: Coping With Stressful Events and Transitions 6e (180 Day Access) Kevin R. Bush; Christine A. Price</t>
  </si>
  <si>
    <t>9781071817964R180</t>
  </si>
  <si>
    <t>eBook: Research Design: Qualitative, Quantitative, and Mixed Methods Approaches 6e (180 Day Access) John W. Creswell; J. David Creswell</t>
  </si>
  <si>
    <t>eBook: Seen, Heard, and Valued: Universal Design for Learning and Beyond Lee Ann Jung</t>
  </si>
  <si>
    <t>eBook: Sensation and Perception 3e International Student Edition (180 Day Access) Bennett L. Schwartz; John H. Krantz</t>
  </si>
  <si>
    <t>9781544344478R180</t>
  </si>
  <si>
    <t>eBook: Images of Organization (180 Day Access) Gareth Morgan</t>
  </si>
  <si>
    <t>eBook: Ongoing Crisis Communication: Planning, Managing, and Responding 6e (180 day access) W. Timothy Coombs</t>
  </si>
  <si>
    <t>eBook: How to Conduct Surveys 7e (120 day access) Fink, Arlene G. G.</t>
  </si>
  <si>
    <t>Royal Roads University Bookstore, Royal Roads University Bookstore</t>
  </si>
  <si>
    <t>Doolittle's Co-op, Bishop's University</t>
  </si>
  <si>
    <t>CUE Bookstore, Concordia University of Edmonton</t>
  </si>
  <si>
    <t>eBook: Brain &amp; Behavior: An Introduction to Behavioral Neuroscience, 6e - International Student Edition (180-day access) Garrett</t>
  </si>
  <si>
    <t>Grenfell Campus Bookstore, Grenfell Campus</t>
  </si>
  <si>
    <t>eBook: Business and Professional Communication: KEYS for Workplace Excellence 5e (180 Day Access) Quintanilla Miller</t>
  </si>
  <si>
    <t>MOHAWK (#255) SPECIAL PRICING CALCULATIONS</t>
  </si>
  <si>
    <t>Sage Payment (ACTUAL TOTAL COST less 12%)</t>
  </si>
  <si>
    <t>Buy The Book, Mohawk College</t>
  </si>
  <si>
    <t>9781071927243R180</t>
  </si>
  <si>
    <t xml:space="preserve">Bundle: Access NEGOTIATION &amp; DISPUTE RESOLUTION 180 DAYS </t>
  </si>
  <si>
    <t xml:space="preserve">Bundle: Access NEGOTIATION &amp; DISPUTE RESOLUTION Lifetime  </t>
  </si>
  <si>
    <t>Items for special pricing:</t>
  </si>
  <si>
    <t>ID=20000661 - NEGOTIATION &amp; DISPUTE RESOLUTION - 180 DAYS</t>
  </si>
  <si>
    <t>ID=20000662 - NEGOTIATION &amp; DISPUTE RESOLUTION - PERPETUAL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</si>
</sst>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4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sz val="12"/>
      <color theme="1"/>
      <name val="Aptos Narrow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6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4" tint="0.79998168889431442"/>
        <bgColor indexed="64"/>
      </patternFill>
    </fill>
  </fills>
  <borders count="1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rgb="FFCCCCCC"/>
      </left>
      <right style="medium">
        <color rgb="FFCCCCCC"/>
      </right>
      <top style="medium">
        <color rgb="FFCCCCCC"/>
      </top>
      <bottom style="medium">
        <color rgb="FFCCCCCC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29">
    <xf numFmtId="0" fontId="0" fillId="0" borderId="0" xfId="0"/>
    <xf numFmtId="0" fontId="2" fillId="0" borderId="0" xfId="0" applyFont="1"/>
    <xf numFmtId="1" fontId="3" fillId="0" borderId="0" xfId="1" applyNumberFormat="1" applyFont="1"/>
    <xf numFmtId="0" fontId="0" fillId="0" borderId="1" xfId="0" applyBorder="1"/>
    <xf numFmtId="43" fontId="0" fillId="0" borderId="2" xfId="1" applyFont="1" applyBorder="1"/>
    <xf numFmtId="0" fontId="0" fillId="0" borderId="2" xfId="0" applyBorder="1" applyAlignment="1">
      <alignment horizontal="right"/>
    </xf>
    <xf numFmtId="0" fontId="0" fillId="0" borderId="3" xfId="0" applyBorder="1"/>
    <xf numFmtId="43" fontId="0" fillId="0" borderId="0" xfId="1" applyFont="1"/>
    <xf numFmtId="1" fontId="0" fillId="0" borderId="0" xfId="1" applyNumberFormat="1" applyFont="1"/>
    <xf numFmtId="0" fontId="0" fillId="0" borderId="4" xfId="0" applyBorder="1"/>
    <xf numFmtId="43" fontId="0" fillId="0" borderId="5" xfId="1" applyFont="1" applyBorder="1"/>
    <xf numFmtId="0" fontId="0" fillId="0" borderId="5" xfId="0" applyBorder="1" applyAlignment="1">
      <alignment horizontal="right"/>
    </xf>
    <xf numFmtId="0" fontId="0" fillId="0" borderId="6" xfId="0" applyBorder="1"/>
    <xf numFmtId="0" fontId="0" fillId="2" borderId="0" xfId="0" applyFill="1"/>
    <xf numFmtId="0" fontId="0" fillId="3" borderId="0" xfId="0" applyFill="1"/>
    <xf numFmtId="0" fontId="0" fillId="0" borderId="0" xfId="0" applyAlignment="1">
      <alignment horizontal="center"/>
    </xf>
    <xf numFmtId="43" fontId="0" fillId="0" borderId="0" xfId="1" applyFont="1" applyBorder="1"/>
    <xf numFmtId="0" fontId="0" fillId="0" borderId="7" xfId="0" applyBorder="1"/>
    <xf numFmtId="1" fontId="0" fillId="0" borderId="7" xfId="1" applyNumberFormat="1" applyFont="1" applyBorder="1"/>
    <xf numFmtId="43" fontId="0" fillId="0" borderId="7" xfId="1" applyFont="1" applyBorder="1"/>
    <xf numFmtId="0" fontId="0" fillId="4" borderId="7" xfId="0" applyFill="1" applyBorder="1" applyAlignment="1">
      <alignment horizontal="center" wrapText="1"/>
    </xf>
    <xf numFmtId="0" fontId="0" fillId="3" borderId="7" xfId="0" applyFill="1" applyBorder="1" applyAlignment="1">
      <alignment horizontal="center" wrapText="1"/>
    </xf>
    <xf numFmtId="1" fontId="0" fillId="0" borderId="0" xfId="0" applyNumberFormat="1"/>
    <xf numFmtId="43" fontId="0" fillId="0" borderId="0" xfId="0" applyNumberFormat="1"/>
    <xf numFmtId="9" fontId="0" fillId="0" borderId="0" xfId="2" applyFont="1"/>
    <xf numFmtId="43" fontId="2" fillId="0" borderId="8" xfId="1" applyFont="1" applyBorder="1"/>
    <xf numFmtId="43" fontId="2" fillId="0" borderId="8" xfId="0" applyNumberFormat="1" applyFont="1" applyBorder="1"/>
    <xf numFmtId="1" fontId="0" fillId="0" borderId="0" xfId="1" applyNumberFormat="1" applyFont="1" applyFill="1"/>
    <xf numFmtId="0" fontId="0" fillId="0" borderId="9" xfId="0" applyBorder="1"/>
  </cellXfs>
  <cellStyles count="3">
    <cellStyle name="Comma" xfId="1" builtinId="3"/>
    <cellStyle name="Normal" xfId="0" builtinId="0"/>
    <cellStyle name="Percent" xfId="2" builtinId="5"/>
  </cellStyles>
  <dxfs count="1">
    <dxf>
      <font>
        <color rgb="FF9C5700"/>
      </font>
      <fill>
        <patternFill>
          <bgColor rgb="FFFFEB9C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702E4CC-9FA3-42F1-BA08-01D8E4D8D6AC}">
  <sheetPr>
    <pageSetUpPr fitToPage="1"/>
  </sheetPr>
  <dimension ref="A1:O205"/>
  <sheetViews>
    <sheetView tabSelected="1" workbookViewId="0">
      <pane xSplit="4" ySplit="7" topLeftCell="E189" activePane="bottomRight" state="frozen"/>
      <selection pane="topRight" activeCell="E1" sqref="E1"/>
      <selection pane="bottomLeft" activeCell="A7" sqref="A7"/>
      <selection pane="bottomRight" activeCell="E191" sqref="E191"/>
    </sheetView>
  </sheetViews>
  <sheetFormatPr defaultRowHeight="14.4" x14ac:dyDescent="0.3"/>
  <cols>
    <col min="2" max="2" width="45.77734375" customWidth="1"/>
    <col min="4" max="4" width="20.33203125" style="8" bestFit="1" customWidth="1"/>
    <col min="5" max="5" width="13.21875" customWidth="1"/>
    <col min="10" max="10" width="12.88671875" style="7" customWidth="1"/>
    <col min="11" max="11" width="11.88671875" customWidth="1"/>
    <col min="12" max="12" width="13.88671875" customWidth="1"/>
    <col min="14" max="14" width="11.21875" style="7" customWidth="1"/>
    <col min="15" max="15" width="8.88671875" style="7"/>
  </cols>
  <sheetData>
    <row r="1" spans="1:15" ht="15.6" x14ac:dyDescent="0.3">
      <c r="A1" s="1" t="s">
        <v>0</v>
      </c>
      <c r="D1" s="2"/>
      <c r="I1" s="3"/>
      <c r="J1" s="4"/>
      <c r="K1" s="5" t="s">
        <v>1</v>
      </c>
      <c r="L1" s="6">
        <f>1-0.14</f>
        <v>0.86</v>
      </c>
    </row>
    <row r="2" spans="1:15" ht="15" thickBot="1" x14ac:dyDescent="0.35">
      <c r="A2" t="s">
        <v>2</v>
      </c>
      <c r="I2" s="9"/>
      <c r="J2" s="10"/>
      <c r="K2" s="11" t="s">
        <v>3</v>
      </c>
      <c r="L2" s="12">
        <f>1-0.12</f>
        <v>0.88</v>
      </c>
    </row>
    <row r="3" spans="1:15" x14ac:dyDescent="0.3">
      <c r="A3" s="13" t="s">
        <v>4</v>
      </c>
      <c r="B3" s="13"/>
    </row>
    <row r="4" spans="1:15" x14ac:dyDescent="0.3">
      <c r="A4" s="14" t="s">
        <v>5</v>
      </c>
      <c r="B4" s="14"/>
    </row>
    <row r="5" spans="1:15" x14ac:dyDescent="0.3">
      <c r="L5" s="15"/>
      <c r="N5" s="16"/>
    </row>
    <row r="6" spans="1:15" x14ac:dyDescent="0.3">
      <c r="L6" s="15"/>
      <c r="M6" s="1"/>
      <c r="N6" s="16"/>
    </row>
    <row r="7" spans="1:15" ht="57.6" x14ac:dyDescent="0.3">
      <c r="A7" s="17" t="s">
        <v>6</v>
      </c>
      <c r="B7" s="17" t="s">
        <v>7</v>
      </c>
      <c r="C7" s="17" t="s">
        <v>8</v>
      </c>
      <c r="D7" s="18" t="s">
        <v>9</v>
      </c>
      <c r="E7" s="17" t="s">
        <v>10</v>
      </c>
      <c r="F7" s="17" t="s">
        <v>11</v>
      </c>
      <c r="G7" s="17" t="s">
        <v>12</v>
      </c>
      <c r="H7" s="17" t="s">
        <v>13</v>
      </c>
      <c r="I7" s="17" t="s">
        <v>14</v>
      </c>
      <c r="J7" s="19" t="s">
        <v>15</v>
      </c>
      <c r="K7" s="20" t="s">
        <v>16</v>
      </c>
      <c r="L7" s="21" t="s">
        <v>17</v>
      </c>
      <c r="M7" t="s">
        <v>18</v>
      </c>
      <c r="N7" s="7" t="s">
        <v>19</v>
      </c>
      <c r="O7" s="7" t="s">
        <v>20</v>
      </c>
    </row>
    <row r="8" spans="1:15" x14ac:dyDescent="0.3">
      <c r="A8">
        <v>9701823</v>
      </c>
      <c r="B8" t="s">
        <v>21</v>
      </c>
      <c r="C8">
        <v>5</v>
      </c>
      <c r="D8" s="22" t="s">
        <v>22</v>
      </c>
      <c r="E8" t="s">
        <v>23</v>
      </c>
      <c r="F8">
        <v>5</v>
      </c>
      <c r="G8">
        <v>134</v>
      </c>
      <c r="H8">
        <v>0</v>
      </c>
      <c r="I8">
        <v>134</v>
      </c>
      <c r="J8">
        <v>670</v>
      </c>
      <c r="K8" s="7">
        <f>F8*G8</f>
        <v>670</v>
      </c>
      <c r="L8" s="23">
        <f t="shared" ref="L8:L71" si="0">ROUND(K8*$L$1,2)</f>
        <v>576.20000000000005</v>
      </c>
      <c r="M8" t="str">
        <f t="shared" ref="M8:M71" si="1">IF(C8=73,"USD","CAD")</f>
        <v>CAD</v>
      </c>
      <c r="N8" s="7">
        <f t="shared" ref="N8:N71" si="2">IF(M8="CAD",L8,0)</f>
        <v>576.20000000000005</v>
      </c>
      <c r="O8" s="7">
        <f t="shared" ref="O8:O71" si="3">IF(M8="USD",L8,0)</f>
        <v>0</v>
      </c>
    </row>
    <row r="9" spans="1:15" x14ac:dyDescent="0.3">
      <c r="A9">
        <v>9717452</v>
      </c>
      <c r="B9" t="s">
        <v>21</v>
      </c>
      <c r="C9">
        <v>5</v>
      </c>
      <c r="D9" s="22" t="s">
        <v>24</v>
      </c>
      <c r="E9" t="s">
        <v>25</v>
      </c>
      <c r="F9">
        <v>1</v>
      </c>
      <c r="G9">
        <v>71</v>
      </c>
      <c r="H9">
        <v>0</v>
      </c>
      <c r="I9">
        <v>71</v>
      </c>
      <c r="J9">
        <v>71</v>
      </c>
      <c r="K9" s="7">
        <f t="shared" ref="K9:K72" si="4">F9*G9</f>
        <v>71</v>
      </c>
      <c r="L9" s="23">
        <f t="shared" si="0"/>
        <v>61.06</v>
      </c>
      <c r="M9" t="str">
        <f t="shared" si="1"/>
        <v>CAD</v>
      </c>
      <c r="N9" s="7">
        <f t="shared" si="2"/>
        <v>61.06</v>
      </c>
      <c r="O9" s="7">
        <f t="shared" si="3"/>
        <v>0</v>
      </c>
    </row>
    <row r="10" spans="1:15" x14ac:dyDescent="0.3">
      <c r="A10">
        <v>9717452</v>
      </c>
      <c r="B10" t="s">
        <v>21</v>
      </c>
      <c r="C10">
        <v>5</v>
      </c>
      <c r="D10" s="22" t="s">
        <v>24</v>
      </c>
      <c r="E10" t="s">
        <v>26</v>
      </c>
      <c r="F10">
        <v>14</v>
      </c>
      <c r="G10">
        <v>71</v>
      </c>
      <c r="H10">
        <v>0</v>
      </c>
      <c r="I10">
        <v>71</v>
      </c>
      <c r="J10">
        <v>994</v>
      </c>
      <c r="K10" s="7">
        <f t="shared" si="4"/>
        <v>994</v>
      </c>
      <c r="L10" s="23">
        <f t="shared" si="0"/>
        <v>854.84</v>
      </c>
      <c r="M10" t="str">
        <f t="shared" si="1"/>
        <v>CAD</v>
      </c>
      <c r="N10" s="7">
        <f t="shared" si="2"/>
        <v>854.84</v>
      </c>
      <c r="O10" s="7">
        <f t="shared" si="3"/>
        <v>0</v>
      </c>
    </row>
    <row r="11" spans="1:15" x14ac:dyDescent="0.3">
      <c r="A11">
        <v>9818754</v>
      </c>
      <c r="B11" t="s">
        <v>21</v>
      </c>
      <c r="C11">
        <v>5</v>
      </c>
      <c r="D11" s="22" t="s">
        <v>27</v>
      </c>
      <c r="E11" t="s">
        <v>28</v>
      </c>
      <c r="F11">
        <v>3</v>
      </c>
      <c r="G11">
        <v>56</v>
      </c>
      <c r="H11">
        <v>0</v>
      </c>
      <c r="I11">
        <v>56</v>
      </c>
      <c r="J11">
        <v>168</v>
      </c>
      <c r="K11" s="7">
        <f t="shared" si="4"/>
        <v>168</v>
      </c>
      <c r="L11" s="23">
        <f t="shared" si="0"/>
        <v>144.47999999999999</v>
      </c>
      <c r="M11" t="str">
        <f t="shared" si="1"/>
        <v>CAD</v>
      </c>
      <c r="N11" s="7">
        <f t="shared" si="2"/>
        <v>144.47999999999999</v>
      </c>
      <c r="O11" s="7">
        <f t="shared" si="3"/>
        <v>0</v>
      </c>
    </row>
    <row r="12" spans="1:15" x14ac:dyDescent="0.3">
      <c r="A12">
        <v>9818755</v>
      </c>
      <c r="B12" t="s">
        <v>21</v>
      </c>
      <c r="C12">
        <v>5</v>
      </c>
      <c r="D12" s="22" t="s">
        <v>29</v>
      </c>
      <c r="E12" t="s">
        <v>30</v>
      </c>
      <c r="F12">
        <v>3</v>
      </c>
      <c r="G12">
        <v>59</v>
      </c>
      <c r="H12">
        <v>0</v>
      </c>
      <c r="I12">
        <v>59</v>
      </c>
      <c r="J12">
        <v>177</v>
      </c>
      <c r="K12" s="7">
        <f t="shared" si="4"/>
        <v>177</v>
      </c>
      <c r="L12" s="23">
        <f t="shared" si="0"/>
        <v>152.22</v>
      </c>
      <c r="M12" t="str">
        <f t="shared" si="1"/>
        <v>CAD</v>
      </c>
      <c r="N12" s="7">
        <f t="shared" si="2"/>
        <v>152.22</v>
      </c>
      <c r="O12" s="7">
        <f t="shared" si="3"/>
        <v>0</v>
      </c>
    </row>
    <row r="13" spans="1:15" x14ac:dyDescent="0.3">
      <c r="A13">
        <v>9862780</v>
      </c>
      <c r="B13" t="s">
        <v>21</v>
      </c>
      <c r="C13">
        <v>5</v>
      </c>
      <c r="D13" s="22">
        <v>9781071901731</v>
      </c>
      <c r="E13" t="s">
        <v>31</v>
      </c>
      <c r="F13">
        <v>4</v>
      </c>
      <c r="G13">
        <v>79</v>
      </c>
      <c r="H13">
        <v>0</v>
      </c>
      <c r="I13">
        <v>79</v>
      </c>
      <c r="J13">
        <v>316</v>
      </c>
      <c r="K13" s="7">
        <f t="shared" si="4"/>
        <v>316</v>
      </c>
      <c r="L13" s="23">
        <f t="shared" si="0"/>
        <v>271.76</v>
      </c>
      <c r="M13" t="str">
        <f t="shared" si="1"/>
        <v>CAD</v>
      </c>
      <c r="N13" s="7">
        <f t="shared" si="2"/>
        <v>271.76</v>
      </c>
      <c r="O13" s="7">
        <f t="shared" si="3"/>
        <v>0</v>
      </c>
    </row>
    <row r="14" spans="1:15" x14ac:dyDescent="0.3">
      <c r="A14">
        <v>9690926</v>
      </c>
      <c r="B14" t="s">
        <v>32</v>
      </c>
      <c r="C14">
        <v>10</v>
      </c>
      <c r="D14" s="22">
        <v>9781446292266</v>
      </c>
      <c r="E14" t="s">
        <v>33</v>
      </c>
      <c r="F14">
        <v>1</v>
      </c>
      <c r="G14">
        <v>69</v>
      </c>
      <c r="H14">
        <v>0</v>
      </c>
      <c r="I14">
        <v>69</v>
      </c>
      <c r="J14">
        <v>69</v>
      </c>
      <c r="K14" s="7">
        <f t="shared" si="4"/>
        <v>69</v>
      </c>
      <c r="L14" s="23">
        <f t="shared" si="0"/>
        <v>59.34</v>
      </c>
      <c r="M14" t="str">
        <f t="shared" si="1"/>
        <v>CAD</v>
      </c>
      <c r="N14" s="7">
        <f t="shared" si="2"/>
        <v>59.34</v>
      </c>
      <c r="O14" s="7">
        <f t="shared" si="3"/>
        <v>0</v>
      </c>
    </row>
    <row r="15" spans="1:15" x14ac:dyDescent="0.3">
      <c r="A15">
        <v>9696887</v>
      </c>
      <c r="B15" t="s">
        <v>32</v>
      </c>
      <c r="C15">
        <v>10</v>
      </c>
      <c r="D15" s="22">
        <v>9781526453358</v>
      </c>
      <c r="E15" t="s">
        <v>34</v>
      </c>
      <c r="F15">
        <v>1</v>
      </c>
      <c r="G15">
        <v>69</v>
      </c>
      <c r="H15">
        <v>0</v>
      </c>
      <c r="I15">
        <v>69</v>
      </c>
      <c r="J15">
        <v>69</v>
      </c>
      <c r="K15" s="7">
        <f t="shared" si="4"/>
        <v>69</v>
      </c>
      <c r="L15" s="23">
        <f t="shared" si="0"/>
        <v>59.34</v>
      </c>
      <c r="M15" t="str">
        <f t="shared" si="1"/>
        <v>CAD</v>
      </c>
      <c r="N15" s="7">
        <f t="shared" si="2"/>
        <v>59.34</v>
      </c>
      <c r="O15" s="7">
        <f t="shared" si="3"/>
        <v>0</v>
      </c>
    </row>
    <row r="16" spans="1:15" x14ac:dyDescent="0.3">
      <c r="A16">
        <v>9723249</v>
      </c>
      <c r="B16" t="s">
        <v>32</v>
      </c>
      <c r="C16">
        <v>10</v>
      </c>
      <c r="D16" s="22">
        <v>9781526453358</v>
      </c>
      <c r="E16" t="s">
        <v>35</v>
      </c>
      <c r="F16">
        <v>2</v>
      </c>
      <c r="G16">
        <v>47</v>
      </c>
      <c r="H16">
        <v>0</v>
      </c>
      <c r="I16">
        <v>47</v>
      </c>
      <c r="J16">
        <v>94</v>
      </c>
      <c r="K16" s="7">
        <f t="shared" si="4"/>
        <v>94</v>
      </c>
      <c r="L16" s="23">
        <f t="shared" si="0"/>
        <v>80.84</v>
      </c>
      <c r="M16" t="str">
        <f t="shared" si="1"/>
        <v>CAD</v>
      </c>
      <c r="N16" s="7">
        <f t="shared" si="2"/>
        <v>80.84</v>
      </c>
      <c r="O16" s="7">
        <f t="shared" si="3"/>
        <v>0</v>
      </c>
    </row>
    <row r="17" spans="1:15" x14ac:dyDescent="0.3">
      <c r="A17">
        <v>9735272</v>
      </c>
      <c r="B17" t="s">
        <v>32</v>
      </c>
      <c r="C17">
        <v>10</v>
      </c>
      <c r="D17" s="22">
        <v>9781071851609</v>
      </c>
      <c r="E17" t="s">
        <v>36</v>
      </c>
      <c r="F17">
        <v>1</v>
      </c>
      <c r="G17">
        <v>113</v>
      </c>
      <c r="H17">
        <v>0</v>
      </c>
      <c r="I17">
        <v>113</v>
      </c>
      <c r="J17">
        <v>113</v>
      </c>
      <c r="K17" s="7">
        <f t="shared" si="4"/>
        <v>113</v>
      </c>
      <c r="L17" s="23">
        <f t="shared" si="0"/>
        <v>97.18</v>
      </c>
      <c r="M17" t="str">
        <f t="shared" si="1"/>
        <v>CAD</v>
      </c>
      <c r="N17" s="7">
        <f t="shared" si="2"/>
        <v>97.18</v>
      </c>
      <c r="O17" s="7">
        <f t="shared" si="3"/>
        <v>0</v>
      </c>
    </row>
    <row r="18" spans="1:15" x14ac:dyDescent="0.3">
      <c r="A18">
        <v>9740570</v>
      </c>
      <c r="B18" t="s">
        <v>32</v>
      </c>
      <c r="C18">
        <v>10</v>
      </c>
      <c r="D18" s="22" t="s">
        <v>37</v>
      </c>
      <c r="E18" t="s">
        <v>38</v>
      </c>
      <c r="F18">
        <v>2</v>
      </c>
      <c r="G18">
        <v>56</v>
      </c>
      <c r="H18">
        <v>0</v>
      </c>
      <c r="I18">
        <v>56</v>
      </c>
      <c r="J18">
        <v>112</v>
      </c>
      <c r="K18" s="7">
        <f t="shared" si="4"/>
        <v>112</v>
      </c>
      <c r="L18" s="23">
        <f t="shared" si="0"/>
        <v>96.32</v>
      </c>
      <c r="M18" t="str">
        <f t="shared" si="1"/>
        <v>CAD</v>
      </c>
      <c r="N18" s="7">
        <f t="shared" si="2"/>
        <v>96.32</v>
      </c>
      <c r="O18" s="7">
        <f t="shared" si="3"/>
        <v>0</v>
      </c>
    </row>
    <row r="19" spans="1:15" x14ac:dyDescent="0.3">
      <c r="A19">
        <v>9775987</v>
      </c>
      <c r="B19" t="s">
        <v>32</v>
      </c>
      <c r="C19">
        <v>10</v>
      </c>
      <c r="D19" s="22">
        <v>9781446290637</v>
      </c>
      <c r="E19" t="s">
        <v>39</v>
      </c>
      <c r="F19">
        <v>1</v>
      </c>
      <c r="G19">
        <v>78</v>
      </c>
      <c r="H19">
        <v>0</v>
      </c>
      <c r="I19">
        <v>78</v>
      </c>
      <c r="J19">
        <v>78</v>
      </c>
      <c r="K19" s="7">
        <f t="shared" si="4"/>
        <v>78</v>
      </c>
      <c r="L19" s="23">
        <f t="shared" si="0"/>
        <v>67.08</v>
      </c>
      <c r="M19" t="str">
        <f t="shared" si="1"/>
        <v>CAD</v>
      </c>
      <c r="N19" s="7">
        <f t="shared" si="2"/>
        <v>67.08</v>
      </c>
      <c r="O19" s="7">
        <f t="shared" si="3"/>
        <v>0</v>
      </c>
    </row>
    <row r="20" spans="1:15" x14ac:dyDescent="0.3">
      <c r="A20">
        <v>9790087</v>
      </c>
      <c r="B20" t="s">
        <v>32</v>
      </c>
      <c r="C20">
        <v>10</v>
      </c>
      <c r="D20" s="22">
        <v>9781071958681</v>
      </c>
      <c r="E20" t="s">
        <v>40</v>
      </c>
      <c r="F20">
        <v>15</v>
      </c>
      <c r="G20">
        <v>105</v>
      </c>
      <c r="H20">
        <v>0</v>
      </c>
      <c r="I20">
        <v>105</v>
      </c>
      <c r="J20">
        <v>1575</v>
      </c>
      <c r="K20" s="7">
        <f t="shared" si="4"/>
        <v>1575</v>
      </c>
      <c r="L20" s="23">
        <f t="shared" si="0"/>
        <v>1354.5</v>
      </c>
      <c r="M20" t="str">
        <f t="shared" si="1"/>
        <v>CAD</v>
      </c>
      <c r="N20" s="7">
        <f t="shared" si="2"/>
        <v>1354.5</v>
      </c>
      <c r="O20" s="7">
        <f t="shared" si="3"/>
        <v>0</v>
      </c>
    </row>
    <row r="21" spans="1:15" x14ac:dyDescent="0.3">
      <c r="A21">
        <v>9818753</v>
      </c>
      <c r="B21" t="s">
        <v>32</v>
      </c>
      <c r="C21">
        <v>10</v>
      </c>
      <c r="D21" s="22" t="s">
        <v>41</v>
      </c>
      <c r="E21" t="s">
        <v>42</v>
      </c>
      <c r="F21">
        <v>2</v>
      </c>
      <c r="G21">
        <v>83</v>
      </c>
      <c r="H21">
        <v>0</v>
      </c>
      <c r="I21">
        <v>83</v>
      </c>
      <c r="J21">
        <v>166</v>
      </c>
      <c r="K21" s="7">
        <f t="shared" si="4"/>
        <v>166</v>
      </c>
      <c r="L21" s="23">
        <f t="shared" si="0"/>
        <v>142.76</v>
      </c>
      <c r="M21" t="str">
        <f t="shared" si="1"/>
        <v>CAD</v>
      </c>
      <c r="N21" s="7">
        <f t="shared" si="2"/>
        <v>142.76</v>
      </c>
      <c r="O21" s="7">
        <f t="shared" si="3"/>
        <v>0</v>
      </c>
    </row>
    <row r="22" spans="1:15" x14ac:dyDescent="0.3">
      <c r="A22">
        <v>9821157</v>
      </c>
      <c r="B22" t="s">
        <v>43</v>
      </c>
      <c r="C22">
        <v>12</v>
      </c>
      <c r="D22" s="22">
        <v>9781071972175</v>
      </c>
      <c r="E22" t="s">
        <v>44</v>
      </c>
      <c r="F22">
        <v>38</v>
      </c>
      <c r="G22">
        <v>109</v>
      </c>
      <c r="H22">
        <v>0</v>
      </c>
      <c r="I22">
        <v>109</v>
      </c>
      <c r="J22">
        <v>4142</v>
      </c>
      <c r="K22" s="7">
        <f t="shared" si="4"/>
        <v>4142</v>
      </c>
      <c r="L22" s="23">
        <f t="shared" si="0"/>
        <v>3562.12</v>
      </c>
      <c r="M22" t="str">
        <f t="shared" si="1"/>
        <v>CAD</v>
      </c>
      <c r="N22" s="7">
        <f t="shared" si="2"/>
        <v>3562.12</v>
      </c>
      <c r="O22" s="7">
        <f t="shared" si="3"/>
        <v>0</v>
      </c>
    </row>
    <row r="23" spans="1:15" x14ac:dyDescent="0.3">
      <c r="A23">
        <v>9677699</v>
      </c>
      <c r="B23" t="s">
        <v>45</v>
      </c>
      <c r="C23">
        <v>13</v>
      </c>
      <c r="D23" s="22">
        <v>9781544348728</v>
      </c>
      <c r="E23" t="s">
        <v>46</v>
      </c>
      <c r="F23">
        <v>6</v>
      </c>
      <c r="G23">
        <v>138</v>
      </c>
      <c r="H23">
        <v>0</v>
      </c>
      <c r="I23">
        <v>138</v>
      </c>
      <c r="J23">
        <v>828</v>
      </c>
      <c r="K23" s="7">
        <f t="shared" si="4"/>
        <v>828</v>
      </c>
      <c r="L23" s="23">
        <f t="shared" si="0"/>
        <v>712.08</v>
      </c>
      <c r="M23" t="str">
        <f t="shared" si="1"/>
        <v>CAD</v>
      </c>
      <c r="N23" s="7">
        <f t="shared" si="2"/>
        <v>712.08</v>
      </c>
      <c r="O23" s="7">
        <f t="shared" si="3"/>
        <v>0</v>
      </c>
    </row>
    <row r="24" spans="1:15" x14ac:dyDescent="0.3">
      <c r="A24">
        <v>9678528</v>
      </c>
      <c r="B24" t="s">
        <v>45</v>
      </c>
      <c r="C24">
        <v>13</v>
      </c>
      <c r="D24" s="22">
        <v>9781544381848</v>
      </c>
      <c r="E24" t="s">
        <v>47</v>
      </c>
      <c r="F24">
        <v>1</v>
      </c>
      <c r="G24">
        <v>141</v>
      </c>
      <c r="H24">
        <v>0</v>
      </c>
      <c r="I24">
        <v>141</v>
      </c>
      <c r="J24">
        <v>141</v>
      </c>
      <c r="K24" s="7">
        <f t="shared" si="4"/>
        <v>141</v>
      </c>
      <c r="L24" s="23">
        <f t="shared" si="0"/>
        <v>121.26</v>
      </c>
      <c r="M24" t="str">
        <f t="shared" si="1"/>
        <v>CAD</v>
      </c>
      <c r="N24" s="7">
        <f t="shared" si="2"/>
        <v>121.26</v>
      </c>
      <c r="O24" s="7">
        <f t="shared" si="3"/>
        <v>0</v>
      </c>
    </row>
    <row r="25" spans="1:15" x14ac:dyDescent="0.3">
      <c r="A25">
        <v>9678529</v>
      </c>
      <c r="B25" t="s">
        <v>45</v>
      </c>
      <c r="C25">
        <v>13</v>
      </c>
      <c r="D25" s="22" t="s">
        <v>48</v>
      </c>
      <c r="E25" t="s">
        <v>49</v>
      </c>
      <c r="F25">
        <v>3</v>
      </c>
      <c r="G25">
        <v>97</v>
      </c>
      <c r="H25">
        <v>0</v>
      </c>
      <c r="I25">
        <v>97</v>
      </c>
      <c r="J25">
        <v>291</v>
      </c>
      <c r="K25" s="7">
        <f t="shared" si="4"/>
        <v>291</v>
      </c>
      <c r="L25" s="23">
        <f t="shared" si="0"/>
        <v>250.26</v>
      </c>
      <c r="M25" t="str">
        <f t="shared" si="1"/>
        <v>CAD</v>
      </c>
      <c r="N25" s="7">
        <f t="shared" si="2"/>
        <v>250.26</v>
      </c>
      <c r="O25" s="7">
        <f t="shared" si="3"/>
        <v>0</v>
      </c>
    </row>
    <row r="26" spans="1:15" x14ac:dyDescent="0.3">
      <c r="A26">
        <v>9715294</v>
      </c>
      <c r="B26" t="s">
        <v>45</v>
      </c>
      <c r="C26">
        <v>13</v>
      </c>
      <c r="D26" s="22">
        <v>9781071838235</v>
      </c>
      <c r="E26" t="s">
        <v>50</v>
      </c>
      <c r="F26">
        <v>5</v>
      </c>
      <c r="G26">
        <v>97</v>
      </c>
      <c r="H26">
        <v>0</v>
      </c>
      <c r="I26">
        <v>97</v>
      </c>
      <c r="J26">
        <v>485</v>
      </c>
      <c r="K26" s="7">
        <f t="shared" si="4"/>
        <v>485</v>
      </c>
      <c r="L26" s="23">
        <f t="shared" si="0"/>
        <v>417.1</v>
      </c>
      <c r="M26" t="str">
        <f t="shared" si="1"/>
        <v>CAD</v>
      </c>
      <c r="N26" s="7">
        <f t="shared" si="2"/>
        <v>417.1</v>
      </c>
      <c r="O26" s="7">
        <f t="shared" si="3"/>
        <v>0</v>
      </c>
    </row>
    <row r="27" spans="1:15" x14ac:dyDescent="0.3">
      <c r="A27">
        <v>9723369</v>
      </c>
      <c r="B27" t="s">
        <v>45</v>
      </c>
      <c r="C27">
        <v>13</v>
      </c>
      <c r="D27" s="22">
        <v>9781071895139</v>
      </c>
      <c r="E27" t="s">
        <v>51</v>
      </c>
      <c r="F27">
        <v>8</v>
      </c>
      <c r="G27">
        <v>134</v>
      </c>
      <c r="H27">
        <v>0</v>
      </c>
      <c r="I27">
        <v>134</v>
      </c>
      <c r="J27">
        <v>1072</v>
      </c>
      <c r="K27" s="7">
        <f t="shared" si="4"/>
        <v>1072</v>
      </c>
      <c r="L27" s="23">
        <f t="shared" si="0"/>
        <v>921.92</v>
      </c>
      <c r="M27" t="str">
        <f t="shared" si="1"/>
        <v>CAD</v>
      </c>
      <c r="N27" s="7">
        <f t="shared" si="2"/>
        <v>921.92</v>
      </c>
      <c r="O27" s="7">
        <f t="shared" si="3"/>
        <v>0</v>
      </c>
    </row>
    <row r="28" spans="1:15" x14ac:dyDescent="0.3">
      <c r="A28">
        <v>9784375</v>
      </c>
      <c r="B28" t="s">
        <v>45</v>
      </c>
      <c r="C28">
        <v>13</v>
      </c>
      <c r="D28" s="22">
        <v>9781071815373</v>
      </c>
      <c r="E28" t="s">
        <v>52</v>
      </c>
      <c r="F28">
        <v>2</v>
      </c>
      <c r="G28">
        <v>194</v>
      </c>
      <c r="H28">
        <v>0</v>
      </c>
      <c r="I28">
        <v>194</v>
      </c>
      <c r="J28">
        <v>388</v>
      </c>
      <c r="K28" s="7">
        <f t="shared" si="4"/>
        <v>388</v>
      </c>
      <c r="L28" s="23">
        <f t="shared" si="0"/>
        <v>333.68</v>
      </c>
      <c r="M28" t="str">
        <f t="shared" si="1"/>
        <v>CAD</v>
      </c>
      <c r="N28" s="7">
        <f t="shared" si="2"/>
        <v>333.68</v>
      </c>
      <c r="O28" s="7">
        <f t="shared" si="3"/>
        <v>0</v>
      </c>
    </row>
    <row r="29" spans="1:15" x14ac:dyDescent="0.3">
      <c r="A29">
        <v>9788508</v>
      </c>
      <c r="B29" t="s">
        <v>45</v>
      </c>
      <c r="C29">
        <v>13</v>
      </c>
      <c r="D29" s="22" t="s">
        <v>53</v>
      </c>
      <c r="E29" t="s">
        <v>54</v>
      </c>
      <c r="F29">
        <v>2</v>
      </c>
      <c r="G29">
        <v>134</v>
      </c>
      <c r="H29">
        <v>0</v>
      </c>
      <c r="I29">
        <v>134</v>
      </c>
      <c r="J29">
        <v>268</v>
      </c>
      <c r="K29" s="7">
        <f t="shared" si="4"/>
        <v>268</v>
      </c>
      <c r="L29" s="23">
        <f t="shared" si="0"/>
        <v>230.48</v>
      </c>
      <c r="M29" t="str">
        <f t="shared" si="1"/>
        <v>CAD</v>
      </c>
      <c r="N29" s="7">
        <f t="shared" si="2"/>
        <v>230.48</v>
      </c>
      <c r="O29" s="7">
        <f t="shared" si="3"/>
        <v>0</v>
      </c>
    </row>
    <row r="30" spans="1:15" x14ac:dyDescent="0.3">
      <c r="A30">
        <v>9835246</v>
      </c>
      <c r="B30" t="s">
        <v>55</v>
      </c>
      <c r="C30">
        <v>14</v>
      </c>
      <c r="D30" s="22" t="s">
        <v>56</v>
      </c>
      <c r="E30" t="s">
        <v>57</v>
      </c>
      <c r="F30">
        <v>1</v>
      </c>
      <c r="G30">
        <v>97</v>
      </c>
      <c r="H30">
        <v>0</v>
      </c>
      <c r="I30">
        <v>97</v>
      </c>
      <c r="J30">
        <v>97</v>
      </c>
      <c r="K30" s="7">
        <f t="shared" si="4"/>
        <v>97</v>
      </c>
      <c r="L30" s="23">
        <f t="shared" si="0"/>
        <v>83.42</v>
      </c>
      <c r="M30" t="str">
        <f t="shared" si="1"/>
        <v>CAD</v>
      </c>
      <c r="N30" s="7">
        <f t="shared" si="2"/>
        <v>83.42</v>
      </c>
      <c r="O30" s="7">
        <f t="shared" si="3"/>
        <v>0</v>
      </c>
    </row>
    <row r="31" spans="1:15" x14ac:dyDescent="0.3">
      <c r="A31">
        <v>9862816</v>
      </c>
      <c r="B31" t="s">
        <v>55</v>
      </c>
      <c r="C31">
        <v>14</v>
      </c>
      <c r="D31" s="22">
        <v>9781071884898</v>
      </c>
      <c r="E31" t="s">
        <v>58</v>
      </c>
      <c r="F31">
        <v>1</v>
      </c>
      <c r="G31">
        <v>150</v>
      </c>
      <c r="H31">
        <v>0</v>
      </c>
      <c r="I31">
        <v>150</v>
      </c>
      <c r="J31">
        <v>150</v>
      </c>
      <c r="K31" s="7">
        <f t="shared" si="4"/>
        <v>150</v>
      </c>
      <c r="L31" s="23">
        <f t="shared" si="0"/>
        <v>129</v>
      </c>
      <c r="M31" t="str">
        <f t="shared" si="1"/>
        <v>CAD</v>
      </c>
      <c r="N31" s="7">
        <f t="shared" si="2"/>
        <v>129</v>
      </c>
      <c r="O31" s="7">
        <f t="shared" si="3"/>
        <v>0</v>
      </c>
    </row>
    <row r="32" spans="1:15" x14ac:dyDescent="0.3">
      <c r="A32">
        <v>9697120</v>
      </c>
      <c r="B32" t="s">
        <v>59</v>
      </c>
      <c r="C32">
        <v>16</v>
      </c>
      <c r="D32" s="22">
        <v>9781544358550</v>
      </c>
      <c r="E32" t="s">
        <v>60</v>
      </c>
      <c r="F32">
        <v>10</v>
      </c>
      <c r="G32">
        <v>194</v>
      </c>
      <c r="H32">
        <v>0</v>
      </c>
      <c r="I32">
        <v>194</v>
      </c>
      <c r="J32">
        <v>1940</v>
      </c>
      <c r="K32" s="7">
        <f t="shared" si="4"/>
        <v>1940</v>
      </c>
      <c r="L32" s="23">
        <f t="shared" si="0"/>
        <v>1668.4</v>
      </c>
      <c r="M32" t="str">
        <f t="shared" si="1"/>
        <v>CAD</v>
      </c>
      <c r="N32" s="7">
        <f t="shared" si="2"/>
        <v>1668.4</v>
      </c>
      <c r="O32" s="7">
        <f t="shared" si="3"/>
        <v>0</v>
      </c>
    </row>
    <row r="33" spans="1:15" x14ac:dyDescent="0.3">
      <c r="A33">
        <v>9723369</v>
      </c>
      <c r="B33" t="s">
        <v>59</v>
      </c>
      <c r="C33">
        <v>16</v>
      </c>
      <c r="D33" s="22">
        <v>9781071895139</v>
      </c>
      <c r="E33" t="s">
        <v>51</v>
      </c>
      <c r="F33">
        <v>8</v>
      </c>
      <c r="G33">
        <v>134</v>
      </c>
      <c r="H33">
        <v>0</v>
      </c>
      <c r="I33">
        <v>134</v>
      </c>
      <c r="J33">
        <v>1072</v>
      </c>
      <c r="K33" s="7">
        <f t="shared" si="4"/>
        <v>1072</v>
      </c>
      <c r="L33" s="23">
        <f t="shared" si="0"/>
        <v>921.92</v>
      </c>
      <c r="M33" t="str">
        <f t="shared" si="1"/>
        <v>CAD</v>
      </c>
      <c r="N33" s="7">
        <f t="shared" si="2"/>
        <v>921.92</v>
      </c>
      <c r="O33" s="7">
        <f t="shared" si="3"/>
        <v>0</v>
      </c>
    </row>
    <row r="34" spans="1:15" x14ac:dyDescent="0.3">
      <c r="A34">
        <v>9723937</v>
      </c>
      <c r="B34" t="s">
        <v>59</v>
      </c>
      <c r="C34">
        <v>16</v>
      </c>
      <c r="D34" s="22">
        <v>9781071817964</v>
      </c>
      <c r="E34" t="s">
        <v>61</v>
      </c>
      <c r="F34">
        <v>1</v>
      </c>
      <c r="G34">
        <v>103</v>
      </c>
      <c r="H34">
        <v>0</v>
      </c>
      <c r="I34">
        <v>103</v>
      </c>
      <c r="J34">
        <v>103</v>
      </c>
      <c r="K34" s="7">
        <f t="shared" si="4"/>
        <v>103</v>
      </c>
      <c r="L34" s="23">
        <f t="shared" si="0"/>
        <v>88.58</v>
      </c>
      <c r="M34" t="str">
        <f t="shared" si="1"/>
        <v>CAD</v>
      </c>
      <c r="N34" s="7">
        <f t="shared" si="2"/>
        <v>88.58</v>
      </c>
      <c r="O34" s="7">
        <f t="shared" si="3"/>
        <v>0</v>
      </c>
    </row>
    <row r="35" spans="1:15" x14ac:dyDescent="0.3">
      <c r="A35">
        <v>9729608</v>
      </c>
      <c r="B35" t="s">
        <v>59</v>
      </c>
      <c r="C35">
        <v>16</v>
      </c>
      <c r="D35" s="22">
        <v>9781544394039</v>
      </c>
      <c r="E35" t="s">
        <v>62</v>
      </c>
      <c r="F35">
        <v>12</v>
      </c>
      <c r="G35">
        <v>90</v>
      </c>
      <c r="H35">
        <v>0</v>
      </c>
      <c r="I35">
        <v>90</v>
      </c>
      <c r="J35">
        <v>1080</v>
      </c>
      <c r="K35" s="7">
        <f t="shared" si="4"/>
        <v>1080</v>
      </c>
      <c r="L35" s="23">
        <f t="shared" si="0"/>
        <v>928.8</v>
      </c>
      <c r="M35" t="str">
        <f t="shared" si="1"/>
        <v>CAD</v>
      </c>
      <c r="N35" s="7">
        <f t="shared" si="2"/>
        <v>928.8</v>
      </c>
      <c r="O35" s="7">
        <f t="shared" si="3"/>
        <v>0</v>
      </c>
    </row>
    <row r="36" spans="1:15" x14ac:dyDescent="0.3">
      <c r="A36">
        <v>9860422</v>
      </c>
      <c r="B36" t="s">
        <v>59</v>
      </c>
      <c r="C36">
        <v>16</v>
      </c>
      <c r="D36" s="22">
        <v>9781544358666</v>
      </c>
      <c r="E36" t="s">
        <v>63</v>
      </c>
      <c r="F36">
        <v>5</v>
      </c>
      <c r="G36">
        <v>134</v>
      </c>
      <c r="H36">
        <v>0</v>
      </c>
      <c r="I36">
        <v>134</v>
      </c>
      <c r="J36">
        <v>670</v>
      </c>
      <c r="K36" s="7">
        <f t="shared" si="4"/>
        <v>670</v>
      </c>
      <c r="L36" s="23">
        <f t="shared" si="0"/>
        <v>576.20000000000005</v>
      </c>
      <c r="M36" t="str">
        <f t="shared" si="1"/>
        <v>CAD</v>
      </c>
      <c r="N36" s="7">
        <f t="shared" si="2"/>
        <v>576.20000000000005</v>
      </c>
      <c r="O36" s="7">
        <f t="shared" si="3"/>
        <v>0</v>
      </c>
    </row>
    <row r="37" spans="1:15" x14ac:dyDescent="0.3">
      <c r="A37">
        <v>9690227</v>
      </c>
      <c r="B37" t="s">
        <v>64</v>
      </c>
      <c r="C37">
        <v>18</v>
      </c>
      <c r="D37" s="22">
        <v>9781506353951</v>
      </c>
      <c r="E37" t="s">
        <v>65</v>
      </c>
      <c r="F37">
        <v>1</v>
      </c>
      <c r="G37">
        <v>134</v>
      </c>
      <c r="H37">
        <v>0</v>
      </c>
      <c r="I37">
        <v>134</v>
      </c>
      <c r="J37">
        <v>134</v>
      </c>
      <c r="K37" s="7">
        <f t="shared" si="4"/>
        <v>134</v>
      </c>
      <c r="L37" s="23">
        <f t="shared" si="0"/>
        <v>115.24</v>
      </c>
      <c r="M37" t="str">
        <f t="shared" si="1"/>
        <v>CAD</v>
      </c>
      <c r="N37" s="7">
        <f t="shared" si="2"/>
        <v>115.24</v>
      </c>
      <c r="O37" s="7">
        <f t="shared" si="3"/>
        <v>0</v>
      </c>
    </row>
    <row r="38" spans="1:15" x14ac:dyDescent="0.3">
      <c r="A38">
        <v>9690565</v>
      </c>
      <c r="B38" t="s">
        <v>64</v>
      </c>
      <c r="C38">
        <v>18</v>
      </c>
      <c r="D38" s="22" t="s">
        <v>66</v>
      </c>
      <c r="E38" t="s">
        <v>67</v>
      </c>
      <c r="F38">
        <v>1</v>
      </c>
      <c r="G38">
        <v>113</v>
      </c>
      <c r="H38">
        <v>0</v>
      </c>
      <c r="I38">
        <v>113</v>
      </c>
      <c r="J38">
        <v>113</v>
      </c>
      <c r="K38" s="7">
        <f t="shared" si="4"/>
        <v>113</v>
      </c>
      <c r="L38" s="23">
        <f t="shared" si="0"/>
        <v>97.18</v>
      </c>
      <c r="M38" t="str">
        <f t="shared" si="1"/>
        <v>CAD</v>
      </c>
      <c r="N38" s="7">
        <f t="shared" si="2"/>
        <v>97.18</v>
      </c>
      <c r="O38" s="7">
        <f t="shared" si="3"/>
        <v>0</v>
      </c>
    </row>
    <row r="39" spans="1:15" x14ac:dyDescent="0.3">
      <c r="A39">
        <v>9690565</v>
      </c>
      <c r="B39" t="s">
        <v>64</v>
      </c>
      <c r="C39">
        <v>18</v>
      </c>
      <c r="D39" s="22" t="s">
        <v>66</v>
      </c>
      <c r="E39" t="s">
        <v>68</v>
      </c>
      <c r="F39">
        <v>5</v>
      </c>
      <c r="G39">
        <v>113</v>
      </c>
      <c r="H39">
        <v>0</v>
      </c>
      <c r="I39">
        <v>113</v>
      </c>
      <c r="J39">
        <v>565</v>
      </c>
      <c r="K39" s="7">
        <f t="shared" si="4"/>
        <v>565</v>
      </c>
      <c r="L39" s="23">
        <f t="shared" si="0"/>
        <v>485.9</v>
      </c>
      <c r="M39" t="str">
        <f t="shared" si="1"/>
        <v>CAD</v>
      </c>
      <c r="N39" s="7">
        <f t="shared" si="2"/>
        <v>485.9</v>
      </c>
      <c r="O39" s="7">
        <f t="shared" si="3"/>
        <v>0</v>
      </c>
    </row>
    <row r="40" spans="1:15" x14ac:dyDescent="0.3">
      <c r="A40">
        <v>9694973</v>
      </c>
      <c r="B40" t="s">
        <v>64</v>
      </c>
      <c r="C40">
        <v>18</v>
      </c>
      <c r="D40" s="22">
        <v>9781071834466</v>
      </c>
      <c r="E40" t="s">
        <v>69</v>
      </c>
      <c r="F40">
        <v>2</v>
      </c>
      <c r="G40">
        <v>97</v>
      </c>
      <c r="H40">
        <v>0</v>
      </c>
      <c r="I40">
        <v>97</v>
      </c>
      <c r="J40">
        <v>194</v>
      </c>
      <c r="K40" s="7">
        <f t="shared" si="4"/>
        <v>194</v>
      </c>
      <c r="L40" s="23">
        <f t="shared" si="0"/>
        <v>166.84</v>
      </c>
      <c r="M40" t="str">
        <f t="shared" si="1"/>
        <v>CAD</v>
      </c>
      <c r="N40" s="7">
        <f t="shared" si="2"/>
        <v>166.84</v>
      </c>
      <c r="O40" s="7">
        <f t="shared" si="3"/>
        <v>0</v>
      </c>
    </row>
    <row r="41" spans="1:15" x14ac:dyDescent="0.3">
      <c r="A41">
        <v>9712681</v>
      </c>
      <c r="B41" t="s">
        <v>64</v>
      </c>
      <c r="C41">
        <v>18</v>
      </c>
      <c r="D41" s="22">
        <v>9781529738056</v>
      </c>
      <c r="E41" t="s">
        <v>70</v>
      </c>
      <c r="F41">
        <v>2</v>
      </c>
      <c r="G41">
        <v>69</v>
      </c>
      <c r="H41">
        <v>0</v>
      </c>
      <c r="I41">
        <v>69</v>
      </c>
      <c r="J41">
        <v>138</v>
      </c>
      <c r="K41" s="7">
        <f t="shared" si="4"/>
        <v>138</v>
      </c>
      <c r="L41" s="23">
        <f t="shared" si="0"/>
        <v>118.68</v>
      </c>
      <c r="M41" t="str">
        <f t="shared" si="1"/>
        <v>CAD</v>
      </c>
      <c r="N41" s="7">
        <f t="shared" si="2"/>
        <v>118.68</v>
      </c>
      <c r="O41" s="7">
        <f t="shared" si="3"/>
        <v>0</v>
      </c>
    </row>
    <row r="42" spans="1:15" x14ac:dyDescent="0.3">
      <c r="A42">
        <v>9800140</v>
      </c>
      <c r="B42" t="s">
        <v>64</v>
      </c>
      <c r="C42">
        <v>18</v>
      </c>
      <c r="D42" s="22">
        <v>9781071963128</v>
      </c>
      <c r="E42" t="s">
        <v>71</v>
      </c>
      <c r="F42">
        <v>2</v>
      </c>
      <c r="G42">
        <v>127</v>
      </c>
      <c r="H42">
        <v>0</v>
      </c>
      <c r="I42">
        <v>127</v>
      </c>
      <c r="J42">
        <v>254</v>
      </c>
      <c r="K42" s="7">
        <f t="shared" si="4"/>
        <v>254</v>
      </c>
      <c r="L42" s="23">
        <f t="shared" si="0"/>
        <v>218.44</v>
      </c>
      <c r="M42" t="str">
        <f t="shared" si="1"/>
        <v>CAD</v>
      </c>
      <c r="N42" s="7">
        <f t="shared" si="2"/>
        <v>218.44</v>
      </c>
      <c r="O42" s="7">
        <f t="shared" si="3"/>
        <v>0</v>
      </c>
    </row>
    <row r="43" spans="1:15" x14ac:dyDescent="0.3">
      <c r="A43">
        <v>9832167</v>
      </c>
      <c r="B43" t="s">
        <v>64</v>
      </c>
      <c r="C43">
        <v>18</v>
      </c>
      <c r="D43" s="22">
        <v>9781071859148</v>
      </c>
      <c r="E43" t="s">
        <v>72</v>
      </c>
      <c r="F43">
        <v>3</v>
      </c>
      <c r="G43">
        <v>114</v>
      </c>
      <c r="H43">
        <v>0</v>
      </c>
      <c r="I43">
        <v>114</v>
      </c>
      <c r="J43">
        <v>342</v>
      </c>
      <c r="K43" s="7">
        <f t="shared" si="4"/>
        <v>342</v>
      </c>
      <c r="L43" s="23">
        <f t="shared" si="0"/>
        <v>294.12</v>
      </c>
      <c r="M43" t="str">
        <f t="shared" si="1"/>
        <v>CAD</v>
      </c>
      <c r="N43" s="7">
        <f t="shared" si="2"/>
        <v>294.12</v>
      </c>
      <c r="O43" s="7">
        <f t="shared" si="3"/>
        <v>0</v>
      </c>
    </row>
    <row r="44" spans="1:15" x14ac:dyDescent="0.3">
      <c r="A44">
        <v>9834659</v>
      </c>
      <c r="B44" t="s">
        <v>64</v>
      </c>
      <c r="C44">
        <v>18</v>
      </c>
      <c r="D44" s="22" t="s">
        <v>73</v>
      </c>
      <c r="E44" t="s">
        <v>74</v>
      </c>
      <c r="F44">
        <v>1</v>
      </c>
      <c r="G44">
        <v>97</v>
      </c>
      <c r="H44">
        <v>0</v>
      </c>
      <c r="I44">
        <v>97</v>
      </c>
      <c r="J44">
        <v>97</v>
      </c>
      <c r="K44" s="7">
        <f t="shared" si="4"/>
        <v>97</v>
      </c>
      <c r="L44" s="23">
        <f t="shared" si="0"/>
        <v>83.42</v>
      </c>
      <c r="M44" t="str">
        <f t="shared" si="1"/>
        <v>CAD</v>
      </c>
      <c r="N44" s="7">
        <f t="shared" si="2"/>
        <v>83.42</v>
      </c>
      <c r="O44" s="7">
        <f t="shared" si="3"/>
        <v>0</v>
      </c>
    </row>
    <row r="45" spans="1:15" x14ac:dyDescent="0.3">
      <c r="A45">
        <v>9690456</v>
      </c>
      <c r="B45" t="s">
        <v>75</v>
      </c>
      <c r="C45">
        <v>23</v>
      </c>
      <c r="D45" s="22">
        <v>9781483315683</v>
      </c>
      <c r="E45" t="s">
        <v>76</v>
      </c>
      <c r="F45">
        <v>7</v>
      </c>
      <c r="G45">
        <v>103</v>
      </c>
      <c r="H45">
        <v>0</v>
      </c>
      <c r="I45">
        <v>103</v>
      </c>
      <c r="J45">
        <v>721</v>
      </c>
      <c r="K45" s="7">
        <f t="shared" si="4"/>
        <v>721</v>
      </c>
      <c r="L45" s="23">
        <f t="shared" si="0"/>
        <v>620.05999999999995</v>
      </c>
      <c r="M45" t="str">
        <f t="shared" si="1"/>
        <v>CAD</v>
      </c>
      <c r="N45" s="7">
        <f t="shared" si="2"/>
        <v>620.05999999999995</v>
      </c>
      <c r="O45" s="7">
        <f t="shared" si="3"/>
        <v>0</v>
      </c>
    </row>
    <row r="46" spans="1:15" x14ac:dyDescent="0.3">
      <c r="A46">
        <v>9692077</v>
      </c>
      <c r="B46" t="s">
        <v>75</v>
      </c>
      <c r="C46">
        <v>23</v>
      </c>
      <c r="D46" s="22">
        <v>9781473909090</v>
      </c>
      <c r="E46" t="s">
        <v>77</v>
      </c>
      <c r="F46">
        <v>3</v>
      </c>
      <c r="G46">
        <v>81</v>
      </c>
      <c r="H46">
        <v>0</v>
      </c>
      <c r="I46">
        <v>81</v>
      </c>
      <c r="J46">
        <v>243</v>
      </c>
      <c r="K46" s="7">
        <f t="shared" si="4"/>
        <v>243</v>
      </c>
      <c r="L46" s="23">
        <f t="shared" si="0"/>
        <v>208.98</v>
      </c>
      <c r="M46" t="str">
        <f t="shared" si="1"/>
        <v>CAD</v>
      </c>
      <c r="N46" s="7">
        <f t="shared" si="2"/>
        <v>208.98</v>
      </c>
      <c r="O46" s="7">
        <f t="shared" si="3"/>
        <v>0</v>
      </c>
    </row>
    <row r="47" spans="1:15" x14ac:dyDescent="0.3">
      <c r="A47">
        <v>9723785</v>
      </c>
      <c r="B47" t="s">
        <v>75</v>
      </c>
      <c r="C47">
        <v>23</v>
      </c>
      <c r="D47" s="22">
        <v>9781526472175</v>
      </c>
      <c r="E47" t="s">
        <v>78</v>
      </c>
      <c r="F47">
        <v>1</v>
      </c>
      <c r="G47">
        <v>62</v>
      </c>
      <c r="H47">
        <v>0</v>
      </c>
      <c r="I47">
        <v>62</v>
      </c>
      <c r="J47">
        <v>62</v>
      </c>
      <c r="K47" s="7">
        <f t="shared" si="4"/>
        <v>62</v>
      </c>
      <c r="L47" s="23">
        <f t="shared" si="0"/>
        <v>53.32</v>
      </c>
      <c r="M47" t="str">
        <f t="shared" si="1"/>
        <v>CAD</v>
      </c>
      <c r="N47" s="7">
        <f t="shared" si="2"/>
        <v>53.32</v>
      </c>
      <c r="O47" s="7">
        <f t="shared" si="3"/>
        <v>0</v>
      </c>
    </row>
    <row r="48" spans="1:15" x14ac:dyDescent="0.3">
      <c r="A48">
        <v>9744228</v>
      </c>
      <c r="B48" t="s">
        <v>75</v>
      </c>
      <c r="C48">
        <v>23</v>
      </c>
      <c r="D48" s="22">
        <v>9781071876237</v>
      </c>
      <c r="E48" t="s">
        <v>79</v>
      </c>
      <c r="F48">
        <v>5</v>
      </c>
      <c r="G48">
        <v>164</v>
      </c>
      <c r="H48">
        <v>0</v>
      </c>
      <c r="I48">
        <v>164</v>
      </c>
      <c r="J48">
        <v>820</v>
      </c>
      <c r="K48" s="7">
        <f t="shared" si="4"/>
        <v>820</v>
      </c>
      <c r="L48" s="23">
        <f t="shared" si="0"/>
        <v>705.2</v>
      </c>
      <c r="M48" t="str">
        <f t="shared" si="1"/>
        <v>CAD</v>
      </c>
      <c r="N48" s="7">
        <f t="shared" si="2"/>
        <v>705.2</v>
      </c>
      <c r="O48" s="7">
        <f t="shared" si="3"/>
        <v>0</v>
      </c>
    </row>
    <row r="49" spans="1:15" x14ac:dyDescent="0.3">
      <c r="A49">
        <v>9758691</v>
      </c>
      <c r="B49" t="s">
        <v>75</v>
      </c>
      <c r="C49">
        <v>23</v>
      </c>
      <c r="D49" s="22" t="s">
        <v>80</v>
      </c>
      <c r="E49" t="s">
        <v>81</v>
      </c>
      <c r="F49">
        <v>3</v>
      </c>
      <c r="G49">
        <v>134</v>
      </c>
      <c r="H49">
        <v>0</v>
      </c>
      <c r="I49">
        <v>134</v>
      </c>
      <c r="J49">
        <v>402</v>
      </c>
      <c r="K49" s="7">
        <f t="shared" si="4"/>
        <v>402</v>
      </c>
      <c r="L49" s="23">
        <f t="shared" si="0"/>
        <v>345.72</v>
      </c>
      <c r="M49" t="str">
        <f t="shared" si="1"/>
        <v>CAD</v>
      </c>
      <c r="N49" s="7">
        <f t="shared" si="2"/>
        <v>345.72</v>
      </c>
      <c r="O49" s="7">
        <f t="shared" si="3"/>
        <v>0</v>
      </c>
    </row>
    <row r="50" spans="1:15" x14ac:dyDescent="0.3">
      <c r="A50">
        <v>9834188</v>
      </c>
      <c r="B50" t="s">
        <v>75</v>
      </c>
      <c r="C50">
        <v>23</v>
      </c>
      <c r="D50" s="22" t="s">
        <v>82</v>
      </c>
      <c r="E50" t="s">
        <v>83</v>
      </c>
      <c r="F50">
        <v>6</v>
      </c>
      <c r="G50">
        <v>64</v>
      </c>
      <c r="H50">
        <v>0</v>
      </c>
      <c r="I50">
        <v>64</v>
      </c>
      <c r="J50">
        <v>384</v>
      </c>
      <c r="K50" s="7">
        <f t="shared" si="4"/>
        <v>384</v>
      </c>
      <c r="L50" s="23">
        <f t="shared" si="0"/>
        <v>330.24</v>
      </c>
      <c r="M50" t="str">
        <f t="shared" si="1"/>
        <v>CAD</v>
      </c>
      <c r="N50" s="7">
        <f t="shared" si="2"/>
        <v>330.24</v>
      </c>
      <c r="O50" s="7">
        <f t="shared" si="3"/>
        <v>0</v>
      </c>
    </row>
    <row r="51" spans="1:15" x14ac:dyDescent="0.3">
      <c r="A51">
        <v>9835246</v>
      </c>
      <c r="B51" t="s">
        <v>75</v>
      </c>
      <c r="C51">
        <v>23</v>
      </c>
      <c r="D51" s="22" t="s">
        <v>56</v>
      </c>
      <c r="E51" t="s">
        <v>57</v>
      </c>
      <c r="F51">
        <v>1</v>
      </c>
      <c r="G51">
        <v>97</v>
      </c>
      <c r="H51">
        <v>0</v>
      </c>
      <c r="I51">
        <v>97</v>
      </c>
      <c r="J51">
        <v>97</v>
      </c>
      <c r="K51" s="7">
        <f t="shared" si="4"/>
        <v>97</v>
      </c>
      <c r="L51" s="23">
        <f t="shared" si="0"/>
        <v>83.42</v>
      </c>
      <c r="M51" t="str">
        <f t="shared" si="1"/>
        <v>CAD</v>
      </c>
      <c r="N51" s="7">
        <f t="shared" si="2"/>
        <v>83.42</v>
      </c>
      <c r="O51" s="7">
        <f t="shared" si="3"/>
        <v>0</v>
      </c>
    </row>
    <row r="52" spans="1:15" x14ac:dyDescent="0.3">
      <c r="A52">
        <v>9842094</v>
      </c>
      <c r="B52" t="s">
        <v>75</v>
      </c>
      <c r="C52">
        <v>23</v>
      </c>
      <c r="D52" s="22">
        <v>9781071831007</v>
      </c>
      <c r="E52" t="s">
        <v>84</v>
      </c>
      <c r="F52">
        <v>60</v>
      </c>
      <c r="G52">
        <v>139</v>
      </c>
      <c r="H52">
        <v>0</v>
      </c>
      <c r="I52">
        <v>139</v>
      </c>
      <c r="J52">
        <v>8340</v>
      </c>
      <c r="K52" s="7">
        <f t="shared" si="4"/>
        <v>8340</v>
      </c>
      <c r="L52" s="23">
        <f t="shared" si="0"/>
        <v>7172.4</v>
      </c>
      <c r="M52" t="str">
        <f t="shared" si="1"/>
        <v>CAD</v>
      </c>
      <c r="N52" s="7">
        <f t="shared" si="2"/>
        <v>7172.4</v>
      </c>
      <c r="O52" s="7">
        <f t="shared" si="3"/>
        <v>0</v>
      </c>
    </row>
    <row r="53" spans="1:15" x14ac:dyDescent="0.3">
      <c r="A53">
        <v>9860421</v>
      </c>
      <c r="B53" t="s">
        <v>75</v>
      </c>
      <c r="C53">
        <v>23</v>
      </c>
      <c r="D53" s="22">
        <v>9781544361949</v>
      </c>
      <c r="E53" t="s">
        <v>85</v>
      </c>
      <c r="F53">
        <v>1</v>
      </c>
      <c r="G53">
        <v>97</v>
      </c>
      <c r="H53">
        <v>0</v>
      </c>
      <c r="I53">
        <v>97</v>
      </c>
      <c r="J53">
        <v>97</v>
      </c>
      <c r="K53" s="7">
        <f t="shared" si="4"/>
        <v>97</v>
      </c>
      <c r="L53" s="23">
        <f t="shared" si="0"/>
        <v>83.42</v>
      </c>
      <c r="M53" t="str">
        <f t="shared" si="1"/>
        <v>CAD</v>
      </c>
      <c r="N53" s="7">
        <f t="shared" si="2"/>
        <v>83.42</v>
      </c>
      <c r="O53" s="7">
        <f t="shared" si="3"/>
        <v>0</v>
      </c>
    </row>
    <row r="54" spans="1:15" x14ac:dyDescent="0.3">
      <c r="A54">
        <v>9675667</v>
      </c>
      <c r="B54" t="s">
        <v>86</v>
      </c>
      <c r="C54">
        <v>32</v>
      </c>
      <c r="D54" s="22">
        <v>9781526454140</v>
      </c>
      <c r="E54" t="s">
        <v>87</v>
      </c>
      <c r="F54">
        <v>19</v>
      </c>
      <c r="G54">
        <v>69</v>
      </c>
      <c r="H54">
        <v>0</v>
      </c>
      <c r="I54">
        <v>69</v>
      </c>
      <c r="J54">
        <v>1311</v>
      </c>
      <c r="K54" s="7">
        <f t="shared" si="4"/>
        <v>1311</v>
      </c>
      <c r="L54" s="23">
        <f t="shared" si="0"/>
        <v>1127.46</v>
      </c>
      <c r="M54" t="str">
        <f t="shared" si="1"/>
        <v>CAD</v>
      </c>
      <c r="N54" s="7">
        <f t="shared" si="2"/>
        <v>1127.46</v>
      </c>
      <c r="O54" s="7">
        <f t="shared" si="3"/>
        <v>0</v>
      </c>
    </row>
    <row r="55" spans="1:15" x14ac:dyDescent="0.3">
      <c r="A55">
        <v>9690219</v>
      </c>
      <c r="B55" t="s">
        <v>86</v>
      </c>
      <c r="C55">
        <v>32</v>
      </c>
      <c r="D55" s="22">
        <v>9781526448798</v>
      </c>
      <c r="E55" t="s">
        <v>88</v>
      </c>
      <c r="F55">
        <v>5</v>
      </c>
      <c r="G55">
        <v>69</v>
      </c>
      <c r="H55">
        <v>0</v>
      </c>
      <c r="I55">
        <v>69</v>
      </c>
      <c r="J55">
        <v>345</v>
      </c>
      <c r="K55" s="7">
        <f t="shared" si="4"/>
        <v>345</v>
      </c>
      <c r="L55" s="23">
        <f t="shared" si="0"/>
        <v>296.7</v>
      </c>
      <c r="M55" t="str">
        <f t="shared" si="1"/>
        <v>CAD</v>
      </c>
      <c r="N55" s="7">
        <f t="shared" si="2"/>
        <v>296.7</v>
      </c>
      <c r="O55" s="7">
        <f t="shared" si="3"/>
        <v>0</v>
      </c>
    </row>
    <row r="56" spans="1:15" x14ac:dyDescent="0.3">
      <c r="A56">
        <v>9690227</v>
      </c>
      <c r="B56" t="s">
        <v>86</v>
      </c>
      <c r="C56">
        <v>32</v>
      </c>
      <c r="D56" s="22">
        <v>9781506353951</v>
      </c>
      <c r="E56" t="s">
        <v>65</v>
      </c>
      <c r="F56">
        <v>10</v>
      </c>
      <c r="G56">
        <v>134</v>
      </c>
      <c r="H56">
        <v>0</v>
      </c>
      <c r="I56">
        <v>134</v>
      </c>
      <c r="J56">
        <v>1340</v>
      </c>
      <c r="K56" s="7">
        <f t="shared" si="4"/>
        <v>1340</v>
      </c>
      <c r="L56" s="23">
        <f t="shared" si="0"/>
        <v>1152.4000000000001</v>
      </c>
      <c r="M56" t="str">
        <f t="shared" si="1"/>
        <v>CAD</v>
      </c>
      <c r="N56" s="7">
        <f t="shared" si="2"/>
        <v>1152.4000000000001</v>
      </c>
      <c r="O56" s="7">
        <f t="shared" si="3"/>
        <v>0</v>
      </c>
    </row>
    <row r="57" spans="1:15" x14ac:dyDescent="0.3">
      <c r="A57">
        <v>9690665</v>
      </c>
      <c r="B57" t="s">
        <v>86</v>
      </c>
      <c r="C57">
        <v>32</v>
      </c>
      <c r="D57" s="22" t="s">
        <v>89</v>
      </c>
      <c r="E57" t="s">
        <v>90</v>
      </c>
      <c r="F57">
        <v>16</v>
      </c>
      <c r="G57">
        <v>113</v>
      </c>
      <c r="H57">
        <v>0</v>
      </c>
      <c r="I57">
        <v>113</v>
      </c>
      <c r="J57">
        <v>1808</v>
      </c>
      <c r="K57" s="7">
        <f t="shared" si="4"/>
        <v>1808</v>
      </c>
      <c r="L57" s="23">
        <f t="shared" si="0"/>
        <v>1554.88</v>
      </c>
      <c r="M57" t="str">
        <f t="shared" si="1"/>
        <v>CAD</v>
      </c>
      <c r="N57" s="7">
        <f t="shared" si="2"/>
        <v>1554.88</v>
      </c>
      <c r="O57" s="7">
        <f t="shared" si="3"/>
        <v>0</v>
      </c>
    </row>
    <row r="58" spans="1:15" x14ac:dyDescent="0.3">
      <c r="A58">
        <v>9696638</v>
      </c>
      <c r="B58" t="s">
        <v>86</v>
      </c>
      <c r="C58">
        <v>32</v>
      </c>
      <c r="D58" s="22">
        <v>9781544394008</v>
      </c>
      <c r="E58" t="s">
        <v>91</v>
      </c>
      <c r="F58">
        <v>11</v>
      </c>
      <c r="G58">
        <v>164</v>
      </c>
      <c r="H58">
        <v>0</v>
      </c>
      <c r="I58">
        <v>164</v>
      </c>
      <c r="J58">
        <v>1804</v>
      </c>
      <c r="K58" s="7">
        <f t="shared" si="4"/>
        <v>1804</v>
      </c>
      <c r="L58" s="23">
        <f t="shared" si="0"/>
        <v>1551.44</v>
      </c>
      <c r="M58" t="str">
        <f t="shared" si="1"/>
        <v>CAD</v>
      </c>
      <c r="N58" s="7">
        <f t="shared" si="2"/>
        <v>1551.44</v>
      </c>
      <c r="O58" s="7">
        <f t="shared" si="3"/>
        <v>0</v>
      </c>
    </row>
    <row r="59" spans="1:15" x14ac:dyDescent="0.3">
      <c r="A59">
        <v>9701780</v>
      </c>
      <c r="B59" t="s">
        <v>86</v>
      </c>
      <c r="C59">
        <v>32</v>
      </c>
      <c r="D59" s="22">
        <v>9781452285726</v>
      </c>
      <c r="E59" t="s">
        <v>92</v>
      </c>
      <c r="F59">
        <v>2</v>
      </c>
      <c r="G59">
        <v>141</v>
      </c>
      <c r="H59">
        <v>0</v>
      </c>
      <c r="I59">
        <v>141</v>
      </c>
      <c r="J59">
        <v>282</v>
      </c>
      <c r="K59" s="7">
        <f t="shared" si="4"/>
        <v>282</v>
      </c>
      <c r="L59" s="23">
        <f t="shared" si="0"/>
        <v>242.52</v>
      </c>
      <c r="M59" t="str">
        <f t="shared" si="1"/>
        <v>CAD</v>
      </c>
      <c r="N59" s="7">
        <f t="shared" si="2"/>
        <v>242.52</v>
      </c>
      <c r="O59" s="7">
        <f t="shared" si="3"/>
        <v>0</v>
      </c>
    </row>
    <row r="60" spans="1:15" x14ac:dyDescent="0.3">
      <c r="A60">
        <v>9712681</v>
      </c>
      <c r="B60" t="s">
        <v>86</v>
      </c>
      <c r="C60">
        <v>32</v>
      </c>
      <c r="D60" s="22">
        <v>9781529738056</v>
      </c>
      <c r="E60" t="s">
        <v>93</v>
      </c>
      <c r="F60">
        <v>47</v>
      </c>
      <c r="G60">
        <v>69</v>
      </c>
      <c r="H60">
        <v>0</v>
      </c>
      <c r="I60">
        <v>69</v>
      </c>
      <c r="J60">
        <v>3243</v>
      </c>
      <c r="K60" s="7">
        <f t="shared" si="4"/>
        <v>3243</v>
      </c>
      <c r="L60" s="23">
        <f t="shared" si="0"/>
        <v>2788.98</v>
      </c>
      <c r="M60" t="str">
        <f t="shared" si="1"/>
        <v>CAD</v>
      </c>
      <c r="N60" s="7">
        <f t="shared" si="2"/>
        <v>2788.98</v>
      </c>
      <c r="O60" s="7">
        <f t="shared" si="3"/>
        <v>0</v>
      </c>
    </row>
    <row r="61" spans="1:15" x14ac:dyDescent="0.3">
      <c r="A61">
        <v>9721493</v>
      </c>
      <c r="B61" t="s">
        <v>86</v>
      </c>
      <c r="C61">
        <v>32</v>
      </c>
      <c r="D61" s="22">
        <v>9781544362335</v>
      </c>
      <c r="E61" t="s">
        <v>94</v>
      </c>
      <c r="F61">
        <v>3</v>
      </c>
      <c r="G61">
        <v>194</v>
      </c>
      <c r="H61">
        <v>0</v>
      </c>
      <c r="I61">
        <v>194</v>
      </c>
      <c r="J61">
        <v>582</v>
      </c>
      <c r="K61" s="7">
        <f t="shared" si="4"/>
        <v>582</v>
      </c>
      <c r="L61" s="23">
        <f t="shared" si="0"/>
        <v>500.52</v>
      </c>
      <c r="M61" t="str">
        <f t="shared" si="1"/>
        <v>CAD</v>
      </c>
      <c r="N61" s="7">
        <f t="shared" si="2"/>
        <v>500.52</v>
      </c>
      <c r="O61" s="7">
        <f t="shared" si="3"/>
        <v>0</v>
      </c>
    </row>
    <row r="62" spans="1:15" x14ac:dyDescent="0.3">
      <c r="A62">
        <v>9723723</v>
      </c>
      <c r="B62" t="s">
        <v>86</v>
      </c>
      <c r="C62">
        <v>32</v>
      </c>
      <c r="D62" s="22">
        <v>9781483376387</v>
      </c>
      <c r="E62" t="s">
        <v>95</v>
      </c>
      <c r="F62">
        <v>1</v>
      </c>
      <c r="G62">
        <v>141</v>
      </c>
      <c r="H62">
        <v>0</v>
      </c>
      <c r="I62">
        <v>141</v>
      </c>
      <c r="J62">
        <v>141</v>
      </c>
      <c r="K62" s="7">
        <f t="shared" si="4"/>
        <v>141</v>
      </c>
      <c r="L62" s="23">
        <f t="shared" si="0"/>
        <v>121.26</v>
      </c>
      <c r="M62" t="str">
        <f t="shared" si="1"/>
        <v>CAD</v>
      </c>
      <c r="N62" s="7">
        <f t="shared" si="2"/>
        <v>121.26</v>
      </c>
      <c r="O62" s="7">
        <f t="shared" si="3"/>
        <v>0</v>
      </c>
    </row>
    <row r="63" spans="1:15" x14ac:dyDescent="0.3">
      <c r="A63">
        <v>9777840</v>
      </c>
      <c r="B63" t="s">
        <v>86</v>
      </c>
      <c r="C63">
        <v>32</v>
      </c>
      <c r="D63" s="22">
        <v>9781529672800</v>
      </c>
      <c r="E63" t="s">
        <v>96</v>
      </c>
      <c r="F63">
        <v>102</v>
      </c>
      <c r="G63">
        <v>53</v>
      </c>
      <c r="H63">
        <v>0</v>
      </c>
      <c r="I63">
        <v>53</v>
      </c>
      <c r="J63">
        <v>5406</v>
      </c>
      <c r="K63" s="7">
        <f t="shared" si="4"/>
        <v>5406</v>
      </c>
      <c r="L63" s="23">
        <f t="shared" si="0"/>
        <v>4649.16</v>
      </c>
      <c r="M63" t="str">
        <f t="shared" si="1"/>
        <v>CAD</v>
      </c>
      <c r="N63" s="7">
        <f t="shared" si="2"/>
        <v>4649.16</v>
      </c>
      <c r="O63" s="7">
        <f t="shared" si="3"/>
        <v>0</v>
      </c>
    </row>
    <row r="64" spans="1:15" x14ac:dyDescent="0.3">
      <c r="A64">
        <v>9799798</v>
      </c>
      <c r="B64" t="s">
        <v>86</v>
      </c>
      <c r="C64">
        <v>32</v>
      </c>
      <c r="D64" s="22">
        <v>9781071963142</v>
      </c>
      <c r="E64" t="s">
        <v>97</v>
      </c>
      <c r="F64">
        <v>4</v>
      </c>
      <c r="G64">
        <v>92</v>
      </c>
      <c r="H64">
        <v>0</v>
      </c>
      <c r="I64">
        <v>92</v>
      </c>
      <c r="J64">
        <v>368</v>
      </c>
      <c r="K64" s="7">
        <f t="shared" si="4"/>
        <v>368</v>
      </c>
      <c r="L64" s="23">
        <f t="shared" si="0"/>
        <v>316.48</v>
      </c>
      <c r="M64" t="str">
        <f t="shared" si="1"/>
        <v>CAD</v>
      </c>
      <c r="N64" s="7">
        <f t="shared" si="2"/>
        <v>316.48</v>
      </c>
      <c r="O64" s="7">
        <f t="shared" si="3"/>
        <v>0</v>
      </c>
    </row>
    <row r="65" spans="1:15" x14ac:dyDescent="0.3">
      <c r="A65">
        <v>9835246</v>
      </c>
      <c r="B65" t="s">
        <v>86</v>
      </c>
      <c r="C65">
        <v>32</v>
      </c>
      <c r="D65" s="22" t="s">
        <v>56</v>
      </c>
      <c r="E65" t="s">
        <v>98</v>
      </c>
      <c r="F65">
        <v>4</v>
      </c>
      <c r="G65">
        <v>97</v>
      </c>
      <c r="H65">
        <v>0</v>
      </c>
      <c r="I65">
        <v>97</v>
      </c>
      <c r="J65">
        <v>388</v>
      </c>
      <c r="K65" s="7">
        <f t="shared" si="4"/>
        <v>388</v>
      </c>
      <c r="L65" s="23">
        <f t="shared" si="0"/>
        <v>333.68</v>
      </c>
      <c r="M65" t="str">
        <f t="shared" si="1"/>
        <v>CAD</v>
      </c>
      <c r="N65" s="7">
        <f t="shared" si="2"/>
        <v>333.68</v>
      </c>
      <c r="O65" s="7">
        <f t="shared" si="3"/>
        <v>0</v>
      </c>
    </row>
    <row r="66" spans="1:15" x14ac:dyDescent="0.3">
      <c r="A66">
        <v>9835396</v>
      </c>
      <c r="B66" t="s">
        <v>86</v>
      </c>
      <c r="C66">
        <v>32</v>
      </c>
      <c r="D66" s="22">
        <v>9781071930687</v>
      </c>
      <c r="E66" t="s">
        <v>99</v>
      </c>
      <c r="F66">
        <v>7</v>
      </c>
      <c r="G66">
        <v>110</v>
      </c>
      <c r="H66">
        <v>0</v>
      </c>
      <c r="I66">
        <v>110</v>
      </c>
      <c r="J66">
        <v>770</v>
      </c>
      <c r="K66" s="7">
        <f t="shared" si="4"/>
        <v>770</v>
      </c>
      <c r="L66" s="23">
        <f t="shared" si="0"/>
        <v>662.2</v>
      </c>
      <c r="M66" t="str">
        <f t="shared" si="1"/>
        <v>CAD</v>
      </c>
      <c r="N66" s="7">
        <f t="shared" si="2"/>
        <v>662.2</v>
      </c>
      <c r="O66" s="7">
        <f t="shared" si="3"/>
        <v>0</v>
      </c>
    </row>
    <row r="67" spans="1:15" x14ac:dyDescent="0.3">
      <c r="A67">
        <v>9843065</v>
      </c>
      <c r="B67" t="s">
        <v>86</v>
      </c>
      <c r="C67">
        <v>32</v>
      </c>
      <c r="D67" s="22">
        <v>9781529695762</v>
      </c>
      <c r="E67" t="s">
        <v>100</v>
      </c>
      <c r="F67">
        <v>8</v>
      </c>
      <c r="G67">
        <v>39</v>
      </c>
      <c r="H67">
        <v>0</v>
      </c>
      <c r="I67">
        <v>39</v>
      </c>
      <c r="J67">
        <v>312</v>
      </c>
      <c r="K67" s="7">
        <f t="shared" si="4"/>
        <v>312</v>
      </c>
      <c r="L67" s="23">
        <f t="shared" si="0"/>
        <v>268.32</v>
      </c>
      <c r="M67" t="str">
        <f t="shared" si="1"/>
        <v>CAD</v>
      </c>
      <c r="N67" s="7">
        <f t="shared" si="2"/>
        <v>268.32</v>
      </c>
      <c r="O67" s="7">
        <f t="shared" si="3"/>
        <v>0</v>
      </c>
    </row>
    <row r="68" spans="1:15" x14ac:dyDescent="0.3">
      <c r="A68">
        <v>44449</v>
      </c>
      <c r="B68" t="s">
        <v>101</v>
      </c>
      <c r="C68">
        <v>33</v>
      </c>
      <c r="D68" s="22">
        <v>9781071870624</v>
      </c>
      <c r="E68" t="s">
        <v>102</v>
      </c>
      <c r="F68">
        <v>45</v>
      </c>
      <c r="G68">
        <v>126</v>
      </c>
      <c r="H68">
        <v>0</v>
      </c>
      <c r="I68">
        <v>126</v>
      </c>
      <c r="J68">
        <v>5670</v>
      </c>
      <c r="K68" s="7">
        <f t="shared" si="4"/>
        <v>5670</v>
      </c>
      <c r="L68" s="23">
        <f t="shared" si="0"/>
        <v>4876.2</v>
      </c>
      <c r="M68" t="str">
        <f t="shared" si="1"/>
        <v>CAD</v>
      </c>
      <c r="N68" s="7">
        <f t="shared" si="2"/>
        <v>4876.2</v>
      </c>
      <c r="O68" s="7">
        <f t="shared" si="3"/>
        <v>0</v>
      </c>
    </row>
    <row r="69" spans="1:15" x14ac:dyDescent="0.3">
      <c r="A69">
        <v>9690847</v>
      </c>
      <c r="B69" t="s">
        <v>101</v>
      </c>
      <c r="C69">
        <v>33</v>
      </c>
      <c r="D69" s="22">
        <v>9781506396385</v>
      </c>
      <c r="E69" t="s">
        <v>103</v>
      </c>
      <c r="F69">
        <v>10</v>
      </c>
      <c r="G69">
        <v>163</v>
      </c>
      <c r="H69">
        <v>0</v>
      </c>
      <c r="I69">
        <v>163</v>
      </c>
      <c r="J69">
        <v>1630</v>
      </c>
      <c r="K69" s="7">
        <f t="shared" si="4"/>
        <v>1630</v>
      </c>
      <c r="L69" s="23">
        <f t="shared" si="0"/>
        <v>1401.8</v>
      </c>
      <c r="M69" t="str">
        <f t="shared" si="1"/>
        <v>CAD</v>
      </c>
      <c r="N69" s="7">
        <f t="shared" si="2"/>
        <v>1401.8</v>
      </c>
      <c r="O69" s="7">
        <f t="shared" si="3"/>
        <v>0</v>
      </c>
    </row>
    <row r="70" spans="1:15" x14ac:dyDescent="0.3">
      <c r="A70">
        <v>9694973</v>
      </c>
      <c r="B70" t="s">
        <v>101</v>
      </c>
      <c r="C70">
        <v>33</v>
      </c>
      <c r="D70" s="22">
        <v>9781071834466</v>
      </c>
      <c r="E70" t="s">
        <v>104</v>
      </c>
      <c r="F70">
        <v>3</v>
      </c>
      <c r="G70">
        <v>97</v>
      </c>
      <c r="H70">
        <v>0</v>
      </c>
      <c r="I70">
        <v>97</v>
      </c>
      <c r="J70">
        <v>291</v>
      </c>
      <c r="K70" s="7">
        <f t="shared" si="4"/>
        <v>291</v>
      </c>
      <c r="L70" s="23">
        <f t="shared" si="0"/>
        <v>250.26</v>
      </c>
      <c r="M70" t="str">
        <f t="shared" si="1"/>
        <v>CAD</v>
      </c>
      <c r="N70" s="7">
        <f t="shared" si="2"/>
        <v>250.26</v>
      </c>
      <c r="O70" s="7">
        <f t="shared" si="3"/>
        <v>0</v>
      </c>
    </row>
    <row r="71" spans="1:15" x14ac:dyDescent="0.3">
      <c r="A71">
        <v>9696639</v>
      </c>
      <c r="B71" t="s">
        <v>101</v>
      </c>
      <c r="C71">
        <v>33</v>
      </c>
      <c r="D71" s="22" t="s">
        <v>105</v>
      </c>
      <c r="E71" t="s">
        <v>106</v>
      </c>
      <c r="F71">
        <v>44</v>
      </c>
      <c r="G71">
        <v>113</v>
      </c>
      <c r="H71">
        <v>0</v>
      </c>
      <c r="I71">
        <v>113</v>
      </c>
      <c r="J71">
        <v>4972</v>
      </c>
      <c r="K71" s="7">
        <f t="shared" si="4"/>
        <v>4972</v>
      </c>
      <c r="L71" s="23">
        <f t="shared" si="0"/>
        <v>4275.92</v>
      </c>
      <c r="M71" t="str">
        <f t="shared" si="1"/>
        <v>CAD</v>
      </c>
      <c r="N71" s="7">
        <f t="shared" si="2"/>
        <v>4275.92</v>
      </c>
      <c r="O71" s="7">
        <f t="shared" si="3"/>
        <v>0</v>
      </c>
    </row>
    <row r="72" spans="1:15" x14ac:dyDescent="0.3">
      <c r="A72">
        <v>9712497</v>
      </c>
      <c r="B72" t="s">
        <v>101</v>
      </c>
      <c r="C72">
        <v>33</v>
      </c>
      <c r="D72" s="22" t="s">
        <v>107</v>
      </c>
      <c r="E72" t="s">
        <v>108</v>
      </c>
      <c r="F72">
        <v>19</v>
      </c>
      <c r="G72">
        <v>97</v>
      </c>
      <c r="H72">
        <v>0</v>
      </c>
      <c r="I72">
        <v>97</v>
      </c>
      <c r="J72">
        <v>1843</v>
      </c>
      <c r="K72" s="7">
        <f t="shared" si="4"/>
        <v>1843</v>
      </c>
      <c r="L72" s="23">
        <f t="shared" ref="L72:L135" si="5">ROUND(K72*$L$1,2)</f>
        <v>1584.98</v>
      </c>
      <c r="M72" t="str">
        <f t="shared" ref="M72:M97" si="6">IF(C72=73,"USD","CAD")</f>
        <v>CAD</v>
      </c>
      <c r="N72" s="7">
        <f t="shared" ref="N72:N135" si="7">IF(M72="CAD",L72,0)</f>
        <v>1584.98</v>
      </c>
      <c r="O72" s="7">
        <f t="shared" ref="O72:O135" si="8">IF(M72="USD",L72,0)</f>
        <v>0</v>
      </c>
    </row>
    <row r="73" spans="1:15" x14ac:dyDescent="0.3">
      <c r="A73">
        <v>9735272</v>
      </c>
      <c r="B73" t="s">
        <v>101</v>
      </c>
      <c r="C73">
        <v>33</v>
      </c>
      <c r="D73" s="22">
        <v>9781071851609</v>
      </c>
      <c r="E73" t="s">
        <v>36</v>
      </c>
      <c r="F73">
        <v>8</v>
      </c>
      <c r="G73">
        <v>113</v>
      </c>
      <c r="H73">
        <v>0</v>
      </c>
      <c r="I73">
        <v>113</v>
      </c>
      <c r="J73">
        <v>904</v>
      </c>
      <c r="K73" s="7">
        <f t="shared" ref="K73:K192" si="9">F73*G73</f>
        <v>904</v>
      </c>
      <c r="L73" s="23">
        <f t="shared" si="5"/>
        <v>777.44</v>
      </c>
      <c r="M73" t="str">
        <f t="shared" si="6"/>
        <v>CAD</v>
      </c>
      <c r="N73" s="7">
        <f t="shared" si="7"/>
        <v>777.44</v>
      </c>
      <c r="O73" s="7">
        <f t="shared" si="8"/>
        <v>0</v>
      </c>
    </row>
    <row r="74" spans="1:15" x14ac:dyDescent="0.3">
      <c r="A74">
        <v>9799799</v>
      </c>
      <c r="B74" t="s">
        <v>101</v>
      </c>
      <c r="C74">
        <v>33</v>
      </c>
      <c r="D74" s="22">
        <v>9781071963135</v>
      </c>
      <c r="E74" t="s">
        <v>109</v>
      </c>
      <c r="F74">
        <v>57</v>
      </c>
      <c r="G74">
        <v>126</v>
      </c>
      <c r="H74">
        <v>0</v>
      </c>
      <c r="I74">
        <v>126</v>
      </c>
      <c r="J74">
        <v>7182</v>
      </c>
      <c r="K74" s="7">
        <f t="shared" si="9"/>
        <v>7182</v>
      </c>
      <c r="L74" s="23">
        <f t="shared" si="5"/>
        <v>6176.52</v>
      </c>
      <c r="M74" t="str">
        <f t="shared" si="6"/>
        <v>CAD</v>
      </c>
      <c r="N74" s="7">
        <f t="shared" si="7"/>
        <v>6176.52</v>
      </c>
      <c r="O74" s="7">
        <f t="shared" si="8"/>
        <v>0</v>
      </c>
    </row>
    <row r="75" spans="1:15" x14ac:dyDescent="0.3">
      <c r="A75">
        <v>9695118</v>
      </c>
      <c r="B75" t="s">
        <v>110</v>
      </c>
      <c r="C75">
        <v>48</v>
      </c>
      <c r="D75" s="22">
        <v>9781529756531</v>
      </c>
      <c r="E75" t="s">
        <v>111</v>
      </c>
      <c r="F75">
        <v>1</v>
      </c>
      <c r="G75">
        <v>53</v>
      </c>
      <c r="H75">
        <v>0</v>
      </c>
      <c r="I75">
        <v>53</v>
      </c>
      <c r="J75">
        <v>53</v>
      </c>
      <c r="K75" s="7">
        <f t="shared" si="9"/>
        <v>53</v>
      </c>
      <c r="L75" s="23">
        <f t="shared" si="5"/>
        <v>45.58</v>
      </c>
      <c r="M75" t="str">
        <f t="shared" si="6"/>
        <v>CAD</v>
      </c>
      <c r="N75" s="7">
        <f t="shared" si="7"/>
        <v>45.58</v>
      </c>
      <c r="O75" s="7">
        <f t="shared" si="8"/>
        <v>0</v>
      </c>
    </row>
    <row r="76" spans="1:15" x14ac:dyDescent="0.3">
      <c r="A76">
        <v>9696452</v>
      </c>
      <c r="B76" t="s">
        <v>110</v>
      </c>
      <c r="C76">
        <v>48</v>
      </c>
      <c r="D76" s="22">
        <v>9781544309675</v>
      </c>
      <c r="E76" t="s">
        <v>112</v>
      </c>
      <c r="F76">
        <v>6</v>
      </c>
      <c r="G76">
        <v>164</v>
      </c>
      <c r="H76">
        <v>0</v>
      </c>
      <c r="I76">
        <v>164</v>
      </c>
      <c r="J76">
        <v>984</v>
      </c>
      <c r="K76" s="7">
        <f t="shared" si="9"/>
        <v>984</v>
      </c>
      <c r="L76" s="23">
        <f t="shared" si="5"/>
        <v>846.24</v>
      </c>
      <c r="M76" t="str">
        <f t="shared" si="6"/>
        <v>CAD</v>
      </c>
      <c r="N76" s="7">
        <f t="shared" si="7"/>
        <v>846.24</v>
      </c>
      <c r="O76" s="7">
        <f t="shared" si="8"/>
        <v>0</v>
      </c>
    </row>
    <row r="77" spans="1:15" x14ac:dyDescent="0.3">
      <c r="A77">
        <v>9763064</v>
      </c>
      <c r="B77" t="s">
        <v>110</v>
      </c>
      <c r="C77">
        <v>48</v>
      </c>
      <c r="D77" s="22">
        <v>9781071884164</v>
      </c>
      <c r="E77" t="s">
        <v>113</v>
      </c>
      <c r="F77">
        <v>7</v>
      </c>
      <c r="G77">
        <v>83</v>
      </c>
      <c r="H77">
        <v>0</v>
      </c>
      <c r="I77">
        <v>83</v>
      </c>
      <c r="J77">
        <v>581</v>
      </c>
      <c r="K77" s="7">
        <f t="shared" si="9"/>
        <v>581</v>
      </c>
      <c r="L77" s="23">
        <f t="shared" si="5"/>
        <v>499.66</v>
      </c>
      <c r="M77" t="str">
        <f t="shared" si="6"/>
        <v>CAD</v>
      </c>
      <c r="N77" s="7">
        <f t="shared" si="7"/>
        <v>499.66</v>
      </c>
      <c r="O77" s="7">
        <f t="shared" si="8"/>
        <v>0</v>
      </c>
    </row>
    <row r="78" spans="1:15" x14ac:dyDescent="0.3">
      <c r="A78">
        <v>9839619</v>
      </c>
      <c r="B78" t="s">
        <v>110</v>
      </c>
      <c r="C78">
        <v>48</v>
      </c>
      <c r="D78" s="22">
        <v>9781544362595</v>
      </c>
      <c r="E78" t="s">
        <v>114</v>
      </c>
      <c r="F78">
        <v>31</v>
      </c>
      <c r="G78">
        <v>134</v>
      </c>
      <c r="H78">
        <v>0</v>
      </c>
      <c r="I78">
        <v>134</v>
      </c>
      <c r="J78">
        <v>4154</v>
      </c>
      <c r="K78" s="7">
        <f t="shared" si="9"/>
        <v>4154</v>
      </c>
      <c r="L78" s="23">
        <f t="shared" si="5"/>
        <v>3572.44</v>
      </c>
      <c r="M78" t="str">
        <f t="shared" si="6"/>
        <v>CAD</v>
      </c>
      <c r="N78" s="7">
        <f t="shared" si="7"/>
        <v>3572.44</v>
      </c>
      <c r="O78" s="7">
        <f t="shared" si="8"/>
        <v>0</v>
      </c>
    </row>
    <row r="79" spans="1:15" x14ac:dyDescent="0.3">
      <c r="A79">
        <v>9861478</v>
      </c>
      <c r="B79" t="s">
        <v>110</v>
      </c>
      <c r="C79">
        <v>48</v>
      </c>
      <c r="D79" s="22">
        <v>9781529786958</v>
      </c>
      <c r="E79" t="s">
        <v>115</v>
      </c>
      <c r="F79">
        <v>4</v>
      </c>
      <c r="G79">
        <v>37</v>
      </c>
      <c r="H79">
        <v>0</v>
      </c>
      <c r="I79">
        <v>37</v>
      </c>
      <c r="J79">
        <v>148</v>
      </c>
      <c r="K79" s="7">
        <f t="shared" si="9"/>
        <v>148</v>
      </c>
      <c r="L79" s="23">
        <f t="shared" si="5"/>
        <v>127.28</v>
      </c>
      <c r="M79" t="str">
        <f t="shared" si="6"/>
        <v>CAD</v>
      </c>
      <c r="N79" s="7">
        <f t="shared" si="7"/>
        <v>127.28</v>
      </c>
      <c r="O79" s="7">
        <f t="shared" si="8"/>
        <v>0</v>
      </c>
    </row>
    <row r="80" spans="1:15" x14ac:dyDescent="0.3">
      <c r="A80">
        <v>9678272</v>
      </c>
      <c r="B80" t="s">
        <v>116</v>
      </c>
      <c r="C80">
        <v>51</v>
      </c>
      <c r="D80" s="22">
        <v>9781506386287</v>
      </c>
      <c r="E80" t="s">
        <v>117</v>
      </c>
      <c r="F80">
        <v>3</v>
      </c>
      <c r="G80">
        <v>113</v>
      </c>
      <c r="H80">
        <v>0</v>
      </c>
      <c r="I80">
        <v>113</v>
      </c>
      <c r="J80">
        <v>339</v>
      </c>
      <c r="K80" s="7">
        <f t="shared" si="9"/>
        <v>339</v>
      </c>
      <c r="L80" s="23">
        <f t="shared" si="5"/>
        <v>291.54000000000002</v>
      </c>
      <c r="M80" t="str">
        <f t="shared" si="6"/>
        <v>CAD</v>
      </c>
      <c r="N80" s="7">
        <f t="shared" si="7"/>
        <v>291.54000000000002</v>
      </c>
      <c r="O80" s="7">
        <f t="shared" si="8"/>
        <v>0</v>
      </c>
    </row>
    <row r="81" spans="1:15" x14ac:dyDescent="0.3">
      <c r="A81">
        <v>9729608</v>
      </c>
      <c r="B81" t="s">
        <v>118</v>
      </c>
      <c r="C81">
        <v>53</v>
      </c>
      <c r="D81" s="22">
        <v>9781544394039</v>
      </c>
      <c r="E81" t="s">
        <v>62</v>
      </c>
      <c r="F81">
        <v>7</v>
      </c>
      <c r="G81">
        <v>90</v>
      </c>
      <c r="H81">
        <v>0</v>
      </c>
      <c r="I81">
        <v>90</v>
      </c>
      <c r="J81">
        <v>630</v>
      </c>
      <c r="K81" s="7">
        <f t="shared" si="9"/>
        <v>630</v>
      </c>
      <c r="L81" s="23">
        <f t="shared" si="5"/>
        <v>541.79999999999995</v>
      </c>
      <c r="M81" t="str">
        <f t="shared" si="6"/>
        <v>CAD</v>
      </c>
      <c r="N81" s="7">
        <f t="shared" si="7"/>
        <v>541.79999999999995</v>
      </c>
      <c r="O81" s="7">
        <f t="shared" si="8"/>
        <v>0</v>
      </c>
    </row>
    <row r="82" spans="1:15" x14ac:dyDescent="0.3">
      <c r="A82">
        <v>9772533</v>
      </c>
      <c r="B82" t="s">
        <v>118</v>
      </c>
      <c r="C82">
        <v>53</v>
      </c>
      <c r="D82" s="22">
        <v>9781473952980</v>
      </c>
      <c r="E82" t="s">
        <v>119</v>
      </c>
      <c r="F82">
        <v>2</v>
      </c>
      <c r="G82">
        <v>66</v>
      </c>
      <c r="H82">
        <v>0</v>
      </c>
      <c r="I82">
        <v>66</v>
      </c>
      <c r="J82">
        <v>132</v>
      </c>
      <c r="K82" s="7">
        <f t="shared" si="9"/>
        <v>132</v>
      </c>
      <c r="L82" s="23">
        <f t="shared" si="5"/>
        <v>113.52</v>
      </c>
      <c r="M82" t="str">
        <f t="shared" si="6"/>
        <v>CAD</v>
      </c>
      <c r="N82" s="7">
        <f t="shared" si="7"/>
        <v>113.52</v>
      </c>
      <c r="O82" s="7">
        <f t="shared" si="8"/>
        <v>0</v>
      </c>
    </row>
    <row r="83" spans="1:15" x14ac:dyDescent="0.3">
      <c r="A83">
        <v>9821214</v>
      </c>
      <c r="B83" t="s">
        <v>120</v>
      </c>
      <c r="C83">
        <v>55</v>
      </c>
      <c r="D83" s="22" t="s">
        <v>121</v>
      </c>
      <c r="E83" t="s">
        <v>122</v>
      </c>
      <c r="F83">
        <v>23</v>
      </c>
      <c r="G83">
        <v>80</v>
      </c>
      <c r="H83">
        <v>0</v>
      </c>
      <c r="I83">
        <v>80</v>
      </c>
      <c r="J83">
        <v>1840</v>
      </c>
      <c r="K83" s="7">
        <f t="shared" si="9"/>
        <v>1840</v>
      </c>
      <c r="L83" s="23">
        <f t="shared" si="5"/>
        <v>1582.4</v>
      </c>
      <c r="M83" t="str">
        <f t="shared" si="6"/>
        <v>CAD</v>
      </c>
      <c r="N83" s="7">
        <f t="shared" si="7"/>
        <v>1582.4</v>
      </c>
      <c r="O83" s="7">
        <f t="shared" si="8"/>
        <v>0</v>
      </c>
    </row>
    <row r="84" spans="1:15" x14ac:dyDescent="0.3">
      <c r="A84">
        <v>9690435</v>
      </c>
      <c r="B84" t="s">
        <v>123</v>
      </c>
      <c r="C84">
        <v>59</v>
      </c>
      <c r="D84" s="22" t="s">
        <v>124</v>
      </c>
      <c r="E84" t="s">
        <v>125</v>
      </c>
      <c r="F84">
        <v>3</v>
      </c>
      <c r="G84">
        <v>134</v>
      </c>
      <c r="H84">
        <v>0</v>
      </c>
      <c r="I84">
        <v>134</v>
      </c>
      <c r="J84">
        <v>402</v>
      </c>
      <c r="K84" s="7">
        <f t="shared" si="9"/>
        <v>402</v>
      </c>
      <c r="L84" s="23">
        <f t="shared" si="5"/>
        <v>345.72</v>
      </c>
      <c r="M84" t="str">
        <f t="shared" si="6"/>
        <v>CAD</v>
      </c>
      <c r="N84" s="7">
        <f t="shared" si="7"/>
        <v>345.72</v>
      </c>
      <c r="O84" s="7">
        <f t="shared" si="8"/>
        <v>0</v>
      </c>
    </row>
    <row r="85" spans="1:15" x14ac:dyDescent="0.3">
      <c r="A85">
        <v>9691222</v>
      </c>
      <c r="B85" t="s">
        <v>123</v>
      </c>
      <c r="C85">
        <v>59</v>
      </c>
      <c r="D85" s="22">
        <v>9781544362588</v>
      </c>
      <c r="E85" t="s">
        <v>126</v>
      </c>
      <c r="F85">
        <v>22</v>
      </c>
      <c r="G85">
        <v>134</v>
      </c>
      <c r="H85">
        <v>0</v>
      </c>
      <c r="I85">
        <v>134</v>
      </c>
      <c r="J85">
        <v>2948</v>
      </c>
      <c r="K85" s="7">
        <f t="shared" si="9"/>
        <v>2948</v>
      </c>
      <c r="L85" s="23">
        <f t="shared" si="5"/>
        <v>2535.2800000000002</v>
      </c>
      <c r="M85" t="str">
        <f t="shared" si="6"/>
        <v>CAD</v>
      </c>
      <c r="N85" s="7">
        <f t="shared" si="7"/>
        <v>2535.2800000000002</v>
      </c>
      <c r="O85" s="7">
        <f t="shared" si="8"/>
        <v>0</v>
      </c>
    </row>
    <row r="86" spans="1:15" x14ac:dyDescent="0.3">
      <c r="A86">
        <v>9695882</v>
      </c>
      <c r="B86" t="s">
        <v>123</v>
      </c>
      <c r="C86">
        <v>59</v>
      </c>
      <c r="D86" s="22">
        <v>9781446281093</v>
      </c>
      <c r="E86" t="s">
        <v>127</v>
      </c>
      <c r="F86">
        <v>4</v>
      </c>
      <c r="G86">
        <v>63</v>
      </c>
      <c r="H86">
        <v>0</v>
      </c>
      <c r="I86">
        <v>63</v>
      </c>
      <c r="J86">
        <v>252</v>
      </c>
      <c r="K86" s="7">
        <f t="shared" si="9"/>
        <v>252</v>
      </c>
      <c r="L86" s="23">
        <f t="shared" si="5"/>
        <v>216.72</v>
      </c>
      <c r="M86" t="str">
        <f t="shared" si="6"/>
        <v>CAD</v>
      </c>
      <c r="N86" s="7">
        <f t="shared" si="7"/>
        <v>216.72</v>
      </c>
      <c r="O86" s="7">
        <f t="shared" si="8"/>
        <v>0</v>
      </c>
    </row>
    <row r="87" spans="1:15" x14ac:dyDescent="0.3">
      <c r="A87">
        <v>9723779</v>
      </c>
      <c r="B87" t="s">
        <v>123</v>
      </c>
      <c r="C87">
        <v>59</v>
      </c>
      <c r="D87" s="22">
        <v>9781544361352</v>
      </c>
      <c r="E87" t="s">
        <v>128</v>
      </c>
      <c r="F87">
        <v>4</v>
      </c>
      <c r="G87">
        <v>113</v>
      </c>
      <c r="H87">
        <v>0</v>
      </c>
      <c r="I87">
        <v>113</v>
      </c>
      <c r="J87">
        <v>452</v>
      </c>
      <c r="K87" s="7">
        <f t="shared" si="9"/>
        <v>452</v>
      </c>
      <c r="L87" s="23">
        <f t="shared" si="5"/>
        <v>388.72</v>
      </c>
      <c r="M87" t="str">
        <f t="shared" si="6"/>
        <v>CAD</v>
      </c>
      <c r="N87" s="7">
        <f t="shared" si="7"/>
        <v>388.72</v>
      </c>
      <c r="O87" s="7">
        <f t="shared" si="8"/>
        <v>0</v>
      </c>
    </row>
    <row r="88" spans="1:15" x14ac:dyDescent="0.3">
      <c r="A88">
        <v>9799799</v>
      </c>
      <c r="B88" t="s">
        <v>123</v>
      </c>
      <c r="C88">
        <v>59</v>
      </c>
      <c r="D88" s="22">
        <v>9781071963135</v>
      </c>
      <c r="E88" t="s">
        <v>109</v>
      </c>
      <c r="F88">
        <v>6</v>
      </c>
      <c r="G88">
        <v>126</v>
      </c>
      <c r="H88">
        <v>0</v>
      </c>
      <c r="I88">
        <v>126</v>
      </c>
      <c r="J88">
        <v>756</v>
      </c>
      <c r="K88" s="7">
        <f t="shared" si="9"/>
        <v>756</v>
      </c>
      <c r="L88" s="23">
        <f t="shared" si="5"/>
        <v>650.16</v>
      </c>
      <c r="M88" t="str">
        <f t="shared" si="6"/>
        <v>CAD</v>
      </c>
      <c r="N88" s="7">
        <f t="shared" si="7"/>
        <v>650.16</v>
      </c>
      <c r="O88" s="7">
        <f t="shared" si="8"/>
        <v>0</v>
      </c>
    </row>
    <row r="89" spans="1:15" x14ac:dyDescent="0.3">
      <c r="A89">
        <v>9841679</v>
      </c>
      <c r="B89" t="s">
        <v>123</v>
      </c>
      <c r="C89">
        <v>59</v>
      </c>
      <c r="D89" s="22">
        <v>9781071825280</v>
      </c>
      <c r="E89" t="s">
        <v>129</v>
      </c>
      <c r="F89">
        <v>2</v>
      </c>
      <c r="G89">
        <v>113</v>
      </c>
      <c r="H89">
        <v>0</v>
      </c>
      <c r="I89">
        <v>113</v>
      </c>
      <c r="J89">
        <v>226</v>
      </c>
      <c r="K89" s="7">
        <f t="shared" si="9"/>
        <v>226</v>
      </c>
      <c r="L89" s="23">
        <f t="shared" si="5"/>
        <v>194.36</v>
      </c>
      <c r="M89" t="str">
        <f t="shared" si="6"/>
        <v>CAD</v>
      </c>
      <c r="N89" s="7">
        <f t="shared" si="7"/>
        <v>194.36</v>
      </c>
      <c r="O89" s="7">
        <f t="shared" si="8"/>
        <v>0</v>
      </c>
    </row>
    <row r="90" spans="1:15" x14ac:dyDescent="0.3">
      <c r="A90">
        <v>9678271</v>
      </c>
      <c r="B90" t="s">
        <v>130</v>
      </c>
      <c r="C90">
        <v>74</v>
      </c>
      <c r="D90" s="22">
        <v>9781483301600</v>
      </c>
      <c r="E90" t="s">
        <v>131</v>
      </c>
      <c r="F90">
        <v>11</v>
      </c>
      <c r="G90">
        <v>134</v>
      </c>
      <c r="H90">
        <v>0</v>
      </c>
      <c r="I90">
        <v>134</v>
      </c>
      <c r="J90">
        <v>1474</v>
      </c>
      <c r="K90" s="7">
        <f t="shared" si="9"/>
        <v>1474</v>
      </c>
      <c r="L90" s="23">
        <f t="shared" si="5"/>
        <v>1267.6400000000001</v>
      </c>
      <c r="M90" t="str">
        <f t="shared" si="6"/>
        <v>CAD</v>
      </c>
      <c r="N90" s="7">
        <f t="shared" si="7"/>
        <v>1267.6400000000001</v>
      </c>
      <c r="O90" s="7">
        <f t="shared" si="8"/>
        <v>0</v>
      </c>
    </row>
    <row r="91" spans="1:15" x14ac:dyDescent="0.3">
      <c r="A91">
        <v>9689656</v>
      </c>
      <c r="B91" t="s">
        <v>130</v>
      </c>
      <c r="C91">
        <v>74</v>
      </c>
      <c r="D91" s="22">
        <v>9781483324609</v>
      </c>
      <c r="E91" t="s">
        <v>132</v>
      </c>
      <c r="F91">
        <v>11</v>
      </c>
      <c r="G91">
        <v>134</v>
      </c>
      <c r="H91">
        <v>0</v>
      </c>
      <c r="I91">
        <v>134</v>
      </c>
      <c r="J91">
        <v>1474</v>
      </c>
      <c r="K91" s="7">
        <f t="shared" si="9"/>
        <v>1474</v>
      </c>
      <c r="L91" s="23">
        <f t="shared" si="5"/>
        <v>1267.6400000000001</v>
      </c>
      <c r="M91" t="str">
        <f t="shared" si="6"/>
        <v>CAD</v>
      </c>
      <c r="N91" s="7">
        <f t="shared" si="7"/>
        <v>1267.6400000000001</v>
      </c>
      <c r="O91" s="7">
        <f t="shared" si="8"/>
        <v>0</v>
      </c>
    </row>
    <row r="92" spans="1:15" x14ac:dyDescent="0.3">
      <c r="A92">
        <v>9690299</v>
      </c>
      <c r="B92" t="s">
        <v>130</v>
      </c>
      <c r="C92">
        <v>74</v>
      </c>
      <c r="D92" s="22">
        <v>9781483315676</v>
      </c>
      <c r="E92" t="s">
        <v>133</v>
      </c>
      <c r="F92">
        <v>1</v>
      </c>
      <c r="G92">
        <v>97</v>
      </c>
      <c r="H92">
        <v>0</v>
      </c>
      <c r="I92">
        <v>97</v>
      </c>
      <c r="J92">
        <v>97</v>
      </c>
      <c r="K92" s="7">
        <f t="shared" si="9"/>
        <v>97</v>
      </c>
      <c r="L92" s="23">
        <f t="shared" si="5"/>
        <v>83.42</v>
      </c>
      <c r="M92" t="str">
        <f t="shared" si="6"/>
        <v>CAD</v>
      </c>
      <c r="N92" s="7">
        <f t="shared" si="7"/>
        <v>83.42</v>
      </c>
      <c r="O92" s="7">
        <f t="shared" si="8"/>
        <v>0</v>
      </c>
    </row>
    <row r="93" spans="1:15" x14ac:dyDescent="0.3">
      <c r="A93">
        <v>9794658</v>
      </c>
      <c r="B93" t="s">
        <v>130</v>
      </c>
      <c r="C93">
        <v>74</v>
      </c>
      <c r="D93" s="22">
        <v>9781529668728</v>
      </c>
      <c r="E93" t="s">
        <v>134</v>
      </c>
      <c r="F93">
        <v>2</v>
      </c>
      <c r="G93">
        <v>160</v>
      </c>
      <c r="H93">
        <v>0</v>
      </c>
      <c r="I93">
        <v>160</v>
      </c>
      <c r="J93">
        <v>320</v>
      </c>
      <c r="K93" s="7">
        <f t="shared" si="9"/>
        <v>320</v>
      </c>
      <c r="L93" s="23">
        <f t="shared" si="5"/>
        <v>275.2</v>
      </c>
      <c r="M93" t="str">
        <f t="shared" si="6"/>
        <v>CAD</v>
      </c>
      <c r="N93" s="7">
        <f t="shared" si="7"/>
        <v>275.2</v>
      </c>
      <c r="O93" s="7">
        <f t="shared" si="8"/>
        <v>0</v>
      </c>
    </row>
    <row r="94" spans="1:15" x14ac:dyDescent="0.3">
      <c r="A94">
        <v>9794967</v>
      </c>
      <c r="B94" t="s">
        <v>130</v>
      </c>
      <c r="C94">
        <v>74</v>
      </c>
      <c r="D94" s="22" t="s">
        <v>135</v>
      </c>
      <c r="E94" t="s">
        <v>136</v>
      </c>
      <c r="F94">
        <v>1</v>
      </c>
      <c r="G94">
        <v>111</v>
      </c>
      <c r="H94">
        <v>0</v>
      </c>
      <c r="I94">
        <v>111</v>
      </c>
      <c r="J94">
        <v>111</v>
      </c>
      <c r="K94" s="7">
        <f t="shared" si="9"/>
        <v>111</v>
      </c>
      <c r="L94" s="23">
        <f t="shared" si="5"/>
        <v>95.46</v>
      </c>
      <c r="M94" t="str">
        <f t="shared" si="6"/>
        <v>CAD</v>
      </c>
      <c r="N94" s="7">
        <f t="shared" si="7"/>
        <v>95.46</v>
      </c>
      <c r="O94" s="7">
        <f t="shared" si="8"/>
        <v>0</v>
      </c>
    </row>
    <row r="95" spans="1:15" x14ac:dyDescent="0.3">
      <c r="A95">
        <v>9835381</v>
      </c>
      <c r="B95" t="s">
        <v>130</v>
      </c>
      <c r="C95">
        <v>74</v>
      </c>
      <c r="D95" s="22">
        <v>9781483315676</v>
      </c>
      <c r="E95" t="s">
        <v>137</v>
      </c>
      <c r="F95">
        <v>0</v>
      </c>
      <c r="G95">
        <v>141</v>
      </c>
      <c r="H95">
        <v>0</v>
      </c>
      <c r="I95">
        <v>141</v>
      </c>
      <c r="J95">
        <v>0</v>
      </c>
      <c r="K95" s="7">
        <f t="shared" si="9"/>
        <v>0</v>
      </c>
      <c r="L95" s="23">
        <f t="shared" si="5"/>
        <v>0</v>
      </c>
      <c r="M95" t="str">
        <f t="shared" si="6"/>
        <v>CAD</v>
      </c>
      <c r="N95" s="7">
        <f t="shared" si="7"/>
        <v>0</v>
      </c>
      <c r="O95" s="7">
        <f t="shared" si="8"/>
        <v>0</v>
      </c>
    </row>
    <row r="96" spans="1:15" x14ac:dyDescent="0.3">
      <c r="A96">
        <v>9769615</v>
      </c>
      <c r="B96" t="s">
        <v>138</v>
      </c>
      <c r="C96">
        <v>76</v>
      </c>
      <c r="D96" s="22" t="s">
        <v>139</v>
      </c>
      <c r="E96" t="s">
        <v>140</v>
      </c>
      <c r="F96">
        <v>5</v>
      </c>
      <c r="G96">
        <v>96</v>
      </c>
      <c r="H96">
        <v>0</v>
      </c>
      <c r="I96">
        <v>96</v>
      </c>
      <c r="J96">
        <v>480</v>
      </c>
      <c r="K96" s="7">
        <f t="shared" si="9"/>
        <v>480</v>
      </c>
      <c r="L96" s="23">
        <f t="shared" si="5"/>
        <v>412.8</v>
      </c>
      <c r="M96" t="str">
        <f t="shared" si="6"/>
        <v>CAD</v>
      </c>
      <c r="N96" s="7">
        <f t="shared" si="7"/>
        <v>412.8</v>
      </c>
      <c r="O96" s="7">
        <f t="shared" si="8"/>
        <v>0</v>
      </c>
    </row>
    <row r="97" spans="1:15" x14ac:dyDescent="0.3">
      <c r="A97">
        <v>9844576</v>
      </c>
      <c r="B97" t="s">
        <v>138</v>
      </c>
      <c r="C97">
        <v>76</v>
      </c>
      <c r="D97" s="22">
        <v>9781506366203</v>
      </c>
      <c r="E97" t="s">
        <v>141</v>
      </c>
      <c r="F97">
        <v>1</v>
      </c>
      <c r="G97">
        <v>97</v>
      </c>
      <c r="H97">
        <v>0</v>
      </c>
      <c r="I97">
        <v>97</v>
      </c>
      <c r="J97">
        <v>97</v>
      </c>
      <c r="K97" s="7">
        <f t="shared" si="9"/>
        <v>97</v>
      </c>
      <c r="L97" s="23">
        <f t="shared" si="5"/>
        <v>83.42</v>
      </c>
      <c r="M97" t="str">
        <f t="shared" si="6"/>
        <v>CAD</v>
      </c>
      <c r="N97" s="7">
        <f t="shared" si="7"/>
        <v>83.42</v>
      </c>
      <c r="O97" s="7">
        <f t="shared" si="8"/>
        <v>0</v>
      </c>
    </row>
    <row r="98" spans="1:15" x14ac:dyDescent="0.3">
      <c r="A98">
        <v>9689544</v>
      </c>
      <c r="B98" t="s">
        <v>142</v>
      </c>
      <c r="C98">
        <v>85</v>
      </c>
      <c r="D98" s="22">
        <v>9781446289709</v>
      </c>
      <c r="E98" t="s">
        <v>143</v>
      </c>
      <c r="F98">
        <v>1</v>
      </c>
      <c r="G98">
        <v>63</v>
      </c>
      <c r="H98">
        <v>0</v>
      </c>
      <c r="I98">
        <v>63</v>
      </c>
      <c r="J98">
        <v>63</v>
      </c>
      <c r="K98" s="7">
        <f t="shared" si="9"/>
        <v>63</v>
      </c>
      <c r="L98" s="23">
        <f t="shared" si="5"/>
        <v>54.18</v>
      </c>
      <c r="M98" t="s">
        <v>144</v>
      </c>
      <c r="N98" s="7">
        <f t="shared" si="7"/>
        <v>0</v>
      </c>
      <c r="O98" s="7">
        <f t="shared" si="8"/>
        <v>54.18</v>
      </c>
    </row>
    <row r="99" spans="1:15" x14ac:dyDescent="0.3">
      <c r="A99">
        <v>9690219</v>
      </c>
      <c r="B99" t="s">
        <v>142</v>
      </c>
      <c r="C99">
        <v>85</v>
      </c>
      <c r="D99" s="22">
        <v>9781526448798</v>
      </c>
      <c r="E99" t="s">
        <v>145</v>
      </c>
      <c r="F99">
        <v>1</v>
      </c>
      <c r="G99">
        <v>69</v>
      </c>
      <c r="H99">
        <v>0</v>
      </c>
      <c r="I99">
        <v>69</v>
      </c>
      <c r="J99">
        <v>69</v>
      </c>
      <c r="K99" s="7">
        <f t="shared" si="9"/>
        <v>69</v>
      </c>
      <c r="L99" s="23">
        <f t="shared" si="5"/>
        <v>59.34</v>
      </c>
      <c r="M99" t="str">
        <f t="shared" ref="M99:M106" si="10">IF(C99=73,"USD","CAD")</f>
        <v>CAD</v>
      </c>
      <c r="N99" s="7">
        <f t="shared" si="7"/>
        <v>59.34</v>
      </c>
      <c r="O99" s="7">
        <f t="shared" si="8"/>
        <v>0</v>
      </c>
    </row>
    <row r="100" spans="1:15" x14ac:dyDescent="0.3">
      <c r="A100">
        <v>9690569</v>
      </c>
      <c r="B100" t="s">
        <v>142</v>
      </c>
      <c r="C100">
        <v>85</v>
      </c>
      <c r="D100" s="22">
        <v>9781483324203</v>
      </c>
      <c r="E100" t="s">
        <v>146</v>
      </c>
      <c r="F100">
        <v>1</v>
      </c>
      <c r="G100">
        <v>67</v>
      </c>
      <c r="H100">
        <v>0</v>
      </c>
      <c r="I100">
        <v>67</v>
      </c>
      <c r="J100">
        <v>67</v>
      </c>
      <c r="K100" s="7">
        <f t="shared" si="9"/>
        <v>67</v>
      </c>
      <c r="L100" s="23">
        <f t="shared" si="5"/>
        <v>57.62</v>
      </c>
      <c r="M100" t="str">
        <f t="shared" si="10"/>
        <v>CAD</v>
      </c>
      <c r="N100" s="7">
        <f t="shared" si="7"/>
        <v>57.62</v>
      </c>
      <c r="O100" s="7">
        <f t="shared" si="8"/>
        <v>0</v>
      </c>
    </row>
    <row r="101" spans="1:15" x14ac:dyDescent="0.3">
      <c r="A101">
        <v>9694973</v>
      </c>
      <c r="B101" t="s">
        <v>142</v>
      </c>
      <c r="C101">
        <v>85</v>
      </c>
      <c r="D101" s="22">
        <v>9781071834466</v>
      </c>
      <c r="E101" t="s">
        <v>69</v>
      </c>
      <c r="F101">
        <v>2</v>
      </c>
      <c r="G101">
        <v>97</v>
      </c>
      <c r="H101">
        <v>0</v>
      </c>
      <c r="I101">
        <v>97</v>
      </c>
      <c r="J101">
        <v>194</v>
      </c>
      <c r="K101" s="7">
        <f t="shared" si="9"/>
        <v>194</v>
      </c>
      <c r="L101" s="23">
        <f t="shared" si="5"/>
        <v>166.84</v>
      </c>
      <c r="M101" t="str">
        <f t="shared" si="10"/>
        <v>CAD</v>
      </c>
      <c r="N101" s="7">
        <f t="shared" si="7"/>
        <v>166.84</v>
      </c>
      <c r="O101" s="7">
        <f t="shared" si="8"/>
        <v>0</v>
      </c>
    </row>
    <row r="102" spans="1:15" x14ac:dyDescent="0.3">
      <c r="A102">
        <v>9695838</v>
      </c>
      <c r="B102" t="s">
        <v>142</v>
      </c>
      <c r="C102">
        <v>85</v>
      </c>
      <c r="D102" s="22">
        <v>9781483346984</v>
      </c>
      <c r="E102" t="s">
        <v>147</v>
      </c>
      <c r="F102">
        <v>1</v>
      </c>
      <c r="G102">
        <v>67</v>
      </c>
      <c r="H102">
        <v>0</v>
      </c>
      <c r="I102">
        <v>67</v>
      </c>
      <c r="J102">
        <v>67</v>
      </c>
      <c r="K102" s="7">
        <f t="shared" si="9"/>
        <v>67</v>
      </c>
      <c r="L102" s="23">
        <f t="shared" si="5"/>
        <v>57.62</v>
      </c>
      <c r="M102" t="str">
        <f t="shared" si="10"/>
        <v>CAD</v>
      </c>
      <c r="N102" s="7">
        <f t="shared" si="7"/>
        <v>57.62</v>
      </c>
      <c r="O102" s="7">
        <f t="shared" si="8"/>
        <v>0</v>
      </c>
    </row>
    <row r="103" spans="1:15" x14ac:dyDescent="0.3">
      <c r="A103">
        <v>9696639</v>
      </c>
      <c r="B103" t="s">
        <v>142</v>
      </c>
      <c r="C103">
        <v>85</v>
      </c>
      <c r="D103" s="22" t="s">
        <v>105</v>
      </c>
      <c r="E103" t="s">
        <v>148</v>
      </c>
      <c r="F103">
        <v>1</v>
      </c>
      <c r="G103">
        <v>113</v>
      </c>
      <c r="H103">
        <v>0</v>
      </c>
      <c r="I103">
        <v>113</v>
      </c>
      <c r="J103">
        <v>113</v>
      </c>
      <c r="K103" s="7">
        <f t="shared" si="9"/>
        <v>113</v>
      </c>
      <c r="L103" s="23">
        <f t="shared" si="5"/>
        <v>97.18</v>
      </c>
      <c r="M103" t="str">
        <f t="shared" si="10"/>
        <v>CAD</v>
      </c>
      <c r="N103" s="7">
        <f t="shared" si="7"/>
        <v>97.18</v>
      </c>
      <c r="O103" s="7">
        <f t="shared" si="8"/>
        <v>0</v>
      </c>
    </row>
    <row r="104" spans="1:15" x14ac:dyDescent="0.3">
      <c r="A104">
        <v>9723116</v>
      </c>
      <c r="B104" t="s">
        <v>142</v>
      </c>
      <c r="C104">
        <v>85</v>
      </c>
      <c r="D104" s="22">
        <v>9781483375434</v>
      </c>
      <c r="E104" t="s">
        <v>149</v>
      </c>
      <c r="F104">
        <v>1</v>
      </c>
      <c r="G104">
        <v>97</v>
      </c>
      <c r="H104">
        <v>0</v>
      </c>
      <c r="I104">
        <v>97</v>
      </c>
      <c r="J104">
        <v>97</v>
      </c>
      <c r="K104" s="7">
        <f t="shared" si="9"/>
        <v>97</v>
      </c>
      <c r="L104" s="23">
        <f t="shared" si="5"/>
        <v>83.42</v>
      </c>
      <c r="M104" t="str">
        <f t="shared" si="10"/>
        <v>CAD</v>
      </c>
      <c r="N104" s="7">
        <f t="shared" si="7"/>
        <v>83.42</v>
      </c>
      <c r="O104" s="7">
        <f t="shared" si="8"/>
        <v>0</v>
      </c>
    </row>
    <row r="105" spans="1:15" x14ac:dyDescent="0.3">
      <c r="A105">
        <v>9723674</v>
      </c>
      <c r="B105" t="s">
        <v>142</v>
      </c>
      <c r="C105">
        <v>85</v>
      </c>
      <c r="D105" s="22">
        <v>9781071869833</v>
      </c>
      <c r="E105" t="s">
        <v>150</v>
      </c>
      <c r="F105">
        <v>1</v>
      </c>
      <c r="G105">
        <v>103</v>
      </c>
      <c r="H105">
        <v>0</v>
      </c>
      <c r="I105">
        <v>103</v>
      </c>
      <c r="J105">
        <v>103</v>
      </c>
      <c r="K105" s="7">
        <f t="shared" si="9"/>
        <v>103</v>
      </c>
      <c r="L105" s="23">
        <f t="shared" si="5"/>
        <v>88.58</v>
      </c>
      <c r="M105" t="str">
        <f t="shared" si="10"/>
        <v>CAD</v>
      </c>
      <c r="N105" s="7">
        <f t="shared" si="7"/>
        <v>88.58</v>
      </c>
      <c r="O105" s="7">
        <f t="shared" si="8"/>
        <v>0</v>
      </c>
    </row>
    <row r="106" spans="1:15" x14ac:dyDescent="0.3">
      <c r="A106">
        <v>9769378</v>
      </c>
      <c r="B106" t="s">
        <v>142</v>
      </c>
      <c r="C106">
        <v>85</v>
      </c>
      <c r="D106" s="22">
        <v>9781948426503</v>
      </c>
      <c r="E106" t="s">
        <v>151</v>
      </c>
      <c r="F106">
        <v>1</v>
      </c>
      <c r="G106">
        <v>138</v>
      </c>
      <c r="H106">
        <v>0</v>
      </c>
      <c r="I106">
        <v>138</v>
      </c>
      <c r="J106">
        <v>138</v>
      </c>
      <c r="K106" s="7">
        <f t="shared" si="9"/>
        <v>138</v>
      </c>
      <c r="L106" s="23">
        <f t="shared" si="5"/>
        <v>118.68</v>
      </c>
      <c r="M106" t="str">
        <f t="shared" si="10"/>
        <v>CAD</v>
      </c>
      <c r="N106" s="7">
        <f t="shared" si="7"/>
        <v>118.68</v>
      </c>
      <c r="O106" s="7">
        <f t="shared" si="8"/>
        <v>0</v>
      </c>
    </row>
    <row r="107" spans="1:15" x14ac:dyDescent="0.3">
      <c r="A107">
        <v>9772533</v>
      </c>
      <c r="B107" t="s">
        <v>142</v>
      </c>
      <c r="C107">
        <v>85</v>
      </c>
      <c r="D107" s="22">
        <v>9781473952980</v>
      </c>
      <c r="E107" t="s">
        <v>152</v>
      </c>
      <c r="F107">
        <v>1</v>
      </c>
      <c r="G107">
        <v>49</v>
      </c>
      <c r="H107">
        <v>0</v>
      </c>
      <c r="I107">
        <v>49</v>
      </c>
      <c r="J107">
        <v>49</v>
      </c>
      <c r="K107" s="7">
        <f t="shared" si="9"/>
        <v>49</v>
      </c>
      <c r="L107" s="23">
        <f t="shared" si="5"/>
        <v>42.14</v>
      </c>
      <c r="M107" t="s">
        <v>144</v>
      </c>
      <c r="N107" s="7">
        <f t="shared" si="7"/>
        <v>0</v>
      </c>
      <c r="O107" s="7">
        <f t="shared" si="8"/>
        <v>42.14</v>
      </c>
    </row>
    <row r="108" spans="1:15" x14ac:dyDescent="0.3">
      <c r="A108">
        <v>9777840</v>
      </c>
      <c r="B108" t="s">
        <v>142</v>
      </c>
      <c r="C108">
        <v>85</v>
      </c>
      <c r="D108" s="22">
        <v>9781529672800</v>
      </c>
      <c r="E108" t="s">
        <v>153</v>
      </c>
      <c r="F108">
        <v>1</v>
      </c>
      <c r="G108">
        <v>53</v>
      </c>
      <c r="H108">
        <v>0</v>
      </c>
      <c r="I108">
        <v>53</v>
      </c>
      <c r="J108">
        <v>53</v>
      </c>
      <c r="K108" s="7">
        <f t="shared" si="9"/>
        <v>53</v>
      </c>
      <c r="L108" s="23">
        <f t="shared" si="5"/>
        <v>45.58</v>
      </c>
      <c r="M108" t="str">
        <f t="shared" ref="M108:M171" si="11">IF(C108=73,"USD","CAD")</f>
        <v>CAD</v>
      </c>
      <c r="N108" s="7">
        <f t="shared" si="7"/>
        <v>45.58</v>
      </c>
      <c r="O108" s="7">
        <f t="shared" si="8"/>
        <v>0</v>
      </c>
    </row>
    <row r="109" spans="1:15" x14ac:dyDescent="0.3">
      <c r="A109">
        <v>9799799</v>
      </c>
      <c r="B109" t="s">
        <v>142</v>
      </c>
      <c r="C109">
        <v>85</v>
      </c>
      <c r="D109" s="22">
        <v>9781071963135</v>
      </c>
      <c r="E109" t="s">
        <v>154</v>
      </c>
      <c r="F109">
        <v>1</v>
      </c>
      <c r="G109">
        <v>126</v>
      </c>
      <c r="H109">
        <v>0</v>
      </c>
      <c r="I109">
        <v>126</v>
      </c>
      <c r="J109">
        <v>126</v>
      </c>
      <c r="K109" s="7">
        <f t="shared" si="9"/>
        <v>126</v>
      </c>
      <c r="L109" s="23">
        <f t="shared" si="5"/>
        <v>108.36</v>
      </c>
      <c r="M109" t="str">
        <f t="shared" si="11"/>
        <v>CAD</v>
      </c>
      <c r="N109" s="7">
        <f t="shared" si="7"/>
        <v>108.36</v>
      </c>
      <c r="O109" s="7">
        <f t="shared" si="8"/>
        <v>0</v>
      </c>
    </row>
    <row r="110" spans="1:15" x14ac:dyDescent="0.3">
      <c r="A110">
        <v>9818753</v>
      </c>
      <c r="B110" t="s">
        <v>142</v>
      </c>
      <c r="C110">
        <v>85</v>
      </c>
      <c r="D110" s="22" t="s">
        <v>41</v>
      </c>
      <c r="E110" t="s">
        <v>155</v>
      </c>
      <c r="F110">
        <v>2</v>
      </c>
      <c r="G110">
        <v>83</v>
      </c>
      <c r="H110">
        <v>0</v>
      </c>
      <c r="I110">
        <v>83</v>
      </c>
      <c r="J110">
        <v>166</v>
      </c>
      <c r="K110" s="7">
        <f t="shared" si="9"/>
        <v>166</v>
      </c>
      <c r="L110" s="23">
        <f t="shared" si="5"/>
        <v>142.76</v>
      </c>
      <c r="M110" t="str">
        <f t="shared" si="11"/>
        <v>CAD</v>
      </c>
      <c r="N110" s="7">
        <f t="shared" si="7"/>
        <v>142.76</v>
      </c>
      <c r="O110" s="7">
        <f t="shared" si="8"/>
        <v>0</v>
      </c>
    </row>
    <row r="111" spans="1:15" x14ac:dyDescent="0.3">
      <c r="A111">
        <v>9821188</v>
      </c>
      <c r="B111" t="s">
        <v>142</v>
      </c>
      <c r="C111">
        <v>85</v>
      </c>
      <c r="D111" s="22">
        <v>9781526417299</v>
      </c>
      <c r="E111" t="s">
        <v>156</v>
      </c>
      <c r="F111">
        <v>1</v>
      </c>
      <c r="G111">
        <v>69</v>
      </c>
      <c r="H111">
        <v>0</v>
      </c>
      <c r="I111">
        <v>69</v>
      </c>
      <c r="J111">
        <v>69</v>
      </c>
      <c r="K111" s="7">
        <f t="shared" si="9"/>
        <v>69</v>
      </c>
      <c r="L111" s="23">
        <f t="shared" si="5"/>
        <v>59.34</v>
      </c>
      <c r="M111" t="str">
        <f t="shared" si="11"/>
        <v>CAD</v>
      </c>
      <c r="N111" s="7">
        <f t="shared" si="7"/>
        <v>59.34</v>
      </c>
      <c r="O111" s="7">
        <f t="shared" si="8"/>
        <v>0</v>
      </c>
    </row>
    <row r="112" spans="1:15" x14ac:dyDescent="0.3">
      <c r="A112">
        <v>9821214</v>
      </c>
      <c r="B112" t="s">
        <v>142</v>
      </c>
      <c r="C112">
        <v>85</v>
      </c>
      <c r="D112" s="22" t="s">
        <v>121</v>
      </c>
      <c r="E112" t="s">
        <v>157</v>
      </c>
      <c r="F112">
        <v>1</v>
      </c>
      <c r="G112">
        <v>80</v>
      </c>
      <c r="H112">
        <v>0</v>
      </c>
      <c r="I112">
        <v>80</v>
      </c>
      <c r="J112">
        <v>80</v>
      </c>
      <c r="K112" s="7">
        <f t="shared" si="9"/>
        <v>80</v>
      </c>
      <c r="L112" s="23">
        <f t="shared" si="5"/>
        <v>68.8</v>
      </c>
      <c r="M112" t="str">
        <f t="shared" si="11"/>
        <v>CAD</v>
      </c>
      <c r="N112" s="7">
        <f t="shared" si="7"/>
        <v>68.8</v>
      </c>
      <c r="O112" s="7">
        <f t="shared" si="8"/>
        <v>0</v>
      </c>
    </row>
    <row r="113" spans="1:15" x14ac:dyDescent="0.3">
      <c r="A113">
        <v>9832167</v>
      </c>
      <c r="B113" t="s">
        <v>142</v>
      </c>
      <c r="C113">
        <v>85</v>
      </c>
      <c r="D113" s="22">
        <v>9781071859148</v>
      </c>
      <c r="E113" t="s">
        <v>72</v>
      </c>
      <c r="F113">
        <v>1</v>
      </c>
      <c r="G113">
        <v>114</v>
      </c>
      <c r="H113">
        <v>0</v>
      </c>
      <c r="I113">
        <v>114</v>
      </c>
      <c r="J113">
        <v>114</v>
      </c>
      <c r="K113" s="7">
        <f t="shared" si="9"/>
        <v>114</v>
      </c>
      <c r="L113" s="23">
        <f t="shared" si="5"/>
        <v>98.04</v>
      </c>
      <c r="M113" t="str">
        <f t="shared" si="11"/>
        <v>CAD</v>
      </c>
      <c r="N113" s="7">
        <f t="shared" si="7"/>
        <v>98.04</v>
      </c>
      <c r="O113" s="7">
        <f t="shared" si="8"/>
        <v>0</v>
      </c>
    </row>
    <row r="114" spans="1:15" x14ac:dyDescent="0.3">
      <c r="A114">
        <v>9843065</v>
      </c>
      <c r="B114" t="s">
        <v>142</v>
      </c>
      <c r="C114">
        <v>85</v>
      </c>
      <c r="D114" s="22">
        <v>9781529695762</v>
      </c>
      <c r="E114" t="s">
        <v>158</v>
      </c>
      <c r="F114">
        <v>1</v>
      </c>
      <c r="G114">
        <v>39</v>
      </c>
      <c r="H114">
        <v>0</v>
      </c>
      <c r="I114">
        <v>39</v>
      </c>
      <c r="J114">
        <v>39</v>
      </c>
      <c r="K114" s="7">
        <f t="shared" si="9"/>
        <v>39</v>
      </c>
      <c r="L114" s="23">
        <f t="shared" si="5"/>
        <v>33.54</v>
      </c>
      <c r="M114" t="str">
        <f t="shared" si="11"/>
        <v>CAD</v>
      </c>
      <c r="N114" s="7">
        <f t="shared" si="7"/>
        <v>33.54</v>
      </c>
      <c r="O114" s="7">
        <f t="shared" si="8"/>
        <v>0</v>
      </c>
    </row>
    <row r="115" spans="1:15" x14ac:dyDescent="0.3">
      <c r="A115">
        <v>9862815</v>
      </c>
      <c r="B115" t="s">
        <v>142</v>
      </c>
      <c r="C115">
        <v>85</v>
      </c>
      <c r="D115" s="22">
        <v>9781071884898</v>
      </c>
      <c r="E115" t="s">
        <v>58</v>
      </c>
      <c r="F115">
        <v>2</v>
      </c>
      <c r="G115">
        <v>150</v>
      </c>
      <c r="H115">
        <v>0</v>
      </c>
      <c r="I115">
        <v>150</v>
      </c>
      <c r="J115">
        <v>300</v>
      </c>
      <c r="K115" s="7">
        <f t="shared" si="9"/>
        <v>300</v>
      </c>
      <c r="L115" s="23">
        <f t="shared" si="5"/>
        <v>258</v>
      </c>
      <c r="M115" t="str">
        <f t="shared" si="11"/>
        <v>CAD</v>
      </c>
      <c r="N115" s="7">
        <f t="shared" si="7"/>
        <v>258</v>
      </c>
      <c r="O115" s="7">
        <f t="shared" si="8"/>
        <v>0</v>
      </c>
    </row>
    <row r="116" spans="1:15" x14ac:dyDescent="0.3">
      <c r="A116">
        <v>9676474</v>
      </c>
      <c r="B116" t="s">
        <v>159</v>
      </c>
      <c r="C116">
        <v>96</v>
      </c>
      <c r="D116" s="22" t="s">
        <v>160</v>
      </c>
      <c r="E116" t="s">
        <v>161</v>
      </c>
      <c r="F116">
        <v>5</v>
      </c>
      <c r="G116">
        <v>134</v>
      </c>
      <c r="H116">
        <v>0</v>
      </c>
      <c r="I116">
        <v>134</v>
      </c>
      <c r="J116">
        <v>670</v>
      </c>
      <c r="K116" s="7">
        <f t="shared" si="9"/>
        <v>670</v>
      </c>
      <c r="L116" s="23">
        <f t="shared" si="5"/>
        <v>576.20000000000005</v>
      </c>
      <c r="M116" t="str">
        <f t="shared" si="11"/>
        <v>CAD</v>
      </c>
      <c r="N116" s="7">
        <f t="shared" si="7"/>
        <v>576.20000000000005</v>
      </c>
      <c r="O116" s="7">
        <f t="shared" si="8"/>
        <v>0</v>
      </c>
    </row>
    <row r="117" spans="1:15" x14ac:dyDescent="0.3">
      <c r="A117">
        <v>9690299</v>
      </c>
      <c r="B117" t="s">
        <v>159</v>
      </c>
      <c r="C117">
        <v>96</v>
      </c>
      <c r="D117" s="22">
        <v>9781483315676</v>
      </c>
      <c r="E117" t="s">
        <v>133</v>
      </c>
      <c r="F117">
        <v>1</v>
      </c>
      <c r="G117">
        <v>97</v>
      </c>
      <c r="H117">
        <v>0</v>
      </c>
      <c r="I117">
        <v>97</v>
      </c>
      <c r="J117">
        <v>97</v>
      </c>
      <c r="K117" s="7">
        <f t="shared" si="9"/>
        <v>97</v>
      </c>
      <c r="L117" s="23">
        <f t="shared" si="5"/>
        <v>83.42</v>
      </c>
      <c r="M117" t="str">
        <f t="shared" si="11"/>
        <v>CAD</v>
      </c>
      <c r="N117" s="7">
        <f t="shared" si="7"/>
        <v>83.42</v>
      </c>
      <c r="O117" s="7">
        <f t="shared" si="8"/>
        <v>0</v>
      </c>
    </row>
    <row r="118" spans="1:15" x14ac:dyDescent="0.3">
      <c r="A118">
        <v>9675667</v>
      </c>
      <c r="B118" t="s">
        <v>162</v>
      </c>
      <c r="C118">
        <v>99</v>
      </c>
      <c r="D118" s="22">
        <v>9781526454140</v>
      </c>
      <c r="E118" t="s">
        <v>87</v>
      </c>
      <c r="F118">
        <v>25</v>
      </c>
      <c r="G118">
        <v>69</v>
      </c>
      <c r="H118">
        <v>0</v>
      </c>
      <c r="I118">
        <v>69</v>
      </c>
      <c r="J118">
        <v>1725</v>
      </c>
      <c r="K118" s="7">
        <f t="shared" si="9"/>
        <v>1725</v>
      </c>
      <c r="L118" s="23">
        <f t="shared" si="5"/>
        <v>1483.5</v>
      </c>
      <c r="M118" t="str">
        <f t="shared" si="11"/>
        <v>CAD</v>
      </c>
      <c r="N118" s="7">
        <f t="shared" si="7"/>
        <v>1483.5</v>
      </c>
      <c r="O118" s="7">
        <f t="shared" si="8"/>
        <v>0</v>
      </c>
    </row>
    <row r="119" spans="1:15" x14ac:dyDescent="0.3">
      <c r="A119">
        <v>9821666</v>
      </c>
      <c r="B119" t="s">
        <v>162</v>
      </c>
      <c r="C119">
        <v>99</v>
      </c>
      <c r="D119" s="22">
        <v>9781071822869</v>
      </c>
      <c r="E119" t="s">
        <v>163</v>
      </c>
      <c r="F119">
        <v>48</v>
      </c>
      <c r="G119">
        <v>127</v>
      </c>
      <c r="H119">
        <v>0</v>
      </c>
      <c r="I119">
        <v>127</v>
      </c>
      <c r="J119">
        <v>6096</v>
      </c>
      <c r="K119" s="7">
        <f t="shared" si="9"/>
        <v>6096</v>
      </c>
      <c r="L119" s="23">
        <f t="shared" si="5"/>
        <v>5242.5600000000004</v>
      </c>
      <c r="M119" t="str">
        <f t="shared" si="11"/>
        <v>CAD</v>
      </c>
      <c r="N119" s="7">
        <f t="shared" si="7"/>
        <v>5242.5600000000004</v>
      </c>
      <c r="O119" s="7">
        <f t="shared" si="8"/>
        <v>0</v>
      </c>
    </row>
    <row r="120" spans="1:15" x14ac:dyDescent="0.3">
      <c r="A120">
        <v>9842095</v>
      </c>
      <c r="B120" t="s">
        <v>162</v>
      </c>
      <c r="C120">
        <v>99</v>
      </c>
      <c r="D120" s="22">
        <v>9781529679038</v>
      </c>
      <c r="E120" t="s">
        <v>164</v>
      </c>
      <c r="F120">
        <v>10</v>
      </c>
      <c r="G120">
        <v>32</v>
      </c>
      <c r="H120">
        <v>0</v>
      </c>
      <c r="I120">
        <v>32</v>
      </c>
      <c r="J120">
        <v>320</v>
      </c>
      <c r="K120" s="7">
        <f t="shared" si="9"/>
        <v>320</v>
      </c>
      <c r="L120" s="23">
        <f t="shared" si="5"/>
        <v>275.2</v>
      </c>
      <c r="M120" t="str">
        <f t="shared" si="11"/>
        <v>CAD</v>
      </c>
      <c r="N120" s="7">
        <f t="shared" si="7"/>
        <v>275.2</v>
      </c>
      <c r="O120" s="7">
        <f t="shared" si="8"/>
        <v>0</v>
      </c>
    </row>
    <row r="121" spans="1:15" x14ac:dyDescent="0.3">
      <c r="A121">
        <v>9678529</v>
      </c>
      <c r="B121" t="s">
        <v>165</v>
      </c>
      <c r="C121">
        <v>101</v>
      </c>
      <c r="D121" s="22" t="s">
        <v>48</v>
      </c>
      <c r="E121" t="s">
        <v>49</v>
      </c>
      <c r="F121">
        <v>3</v>
      </c>
      <c r="G121">
        <v>97</v>
      </c>
      <c r="H121">
        <v>0</v>
      </c>
      <c r="I121">
        <v>97</v>
      </c>
      <c r="J121">
        <v>291</v>
      </c>
      <c r="K121" s="7">
        <f t="shared" si="9"/>
        <v>291</v>
      </c>
      <c r="L121" s="23">
        <f t="shared" si="5"/>
        <v>250.26</v>
      </c>
      <c r="M121" t="str">
        <f t="shared" si="11"/>
        <v>CAD</v>
      </c>
      <c r="N121" s="7">
        <f t="shared" si="7"/>
        <v>250.26</v>
      </c>
      <c r="O121" s="7">
        <f t="shared" si="8"/>
        <v>0</v>
      </c>
    </row>
    <row r="122" spans="1:15" x14ac:dyDescent="0.3">
      <c r="A122">
        <v>9678532</v>
      </c>
      <c r="B122" t="s">
        <v>165</v>
      </c>
      <c r="C122">
        <v>101</v>
      </c>
      <c r="D122" s="22" t="s">
        <v>166</v>
      </c>
      <c r="E122" t="s">
        <v>167</v>
      </c>
      <c r="F122">
        <v>4</v>
      </c>
      <c r="G122">
        <v>67</v>
      </c>
      <c r="H122">
        <v>0</v>
      </c>
      <c r="I122">
        <v>67</v>
      </c>
      <c r="J122">
        <v>268</v>
      </c>
      <c r="K122" s="7">
        <f t="shared" si="9"/>
        <v>268</v>
      </c>
      <c r="L122" s="23">
        <f t="shared" si="5"/>
        <v>230.48</v>
      </c>
      <c r="M122" t="str">
        <f t="shared" si="11"/>
        <v>CAD</v>
      </c>
      <c r="N122" s="7">
        <f t="shared" si="7"/>
        <v>230.48</v>
      </c>
      <c r="O122" s="7">
        <f t="shared" si="8"/>
        <v>0</v>
      </c>
    </row>
    <row r="123" spans="1:15" x14ac:dyDescent="0.3">
      <c r="A123">
        <v>9678533</v>
      </c>
      <c r="B123" t="s">
        <v>165</v>
      </c>
      <c r="C123">
        <v>101</v>
      </c>
      <c r="D123" s="22">
        <v>9781544333793</v>
      </c>
      <c r="E123" t="s">
        <v>168</v>
      </c>
      <c r="F123">
        <v>1</v>
      </c>
      <c r="G123">
        <v>97</v>
      </c>
      <c r="H123">
        <v>0</v>
      </c>
      <c r="I123">
        <v>97</v>
      </c>
      <c r="J123">
        <v>97</v>
      </c>
      <c r="K123" s="7">
        <f t="shared" si="9"/>
        <v>97</v>
      </c>
      <c r="L123" s="23">
        <f t="shared" si="5"/>
        <v>83.42</v>
      </c>
      <c r="M123" t="str">
        <f t="shared" si="11"/>
        <v>CAD</v>
      </c>
      <c r="N123" s="7">
        <f t="shared" si="7"/>
        <v>83.42</v>
      </c>
      <c r="O123" s="7">
        <f t="shared" si="8"/>
        <v>0</v>
      </c>
    </row>
    <row r="124" spans="1:15" x14ac:dyDescent="0.3">
      <c r="A124">
        <v>9696042</v>
      </c>
      <c r="B124" t="s">
        <v>165</v>
      </c>
      <c r="C124">
        <v>101</v>
      </c>
      <c r="D124" s="22">
        <v>9781544372891</v>
      </c>
      <c r="E124" t="s">
        <v>169</v>
      </c>
      <c r="F124">
        <v>77</v>
      </c>
      <c r="G124">
        <v>67</v>
      </c>
      <c r="H124">
        <v>0</v>
      </c>
      <c r="I124">
        <v>67</v>
      </c>
      <c r="J124">
        <v>5159</v>
      </c>
      <c r="K124" s="7">
        <f t="shared" si="9"/>
        <v>5159</v>
      </c>
      <c r="L124" s="23">
        <f t="shared" si="5"/>
        <v>4436.74</v>
      </c>
      <c r="M124" t="str">
        <f t="shared" si="11"/>
        <v>CAD</v>
      </c>
      <c r="N124" s="7">
        <f t="shared" si="7"/>
        <v>4436.74</v>
      </c>
      <c r="O124" s="7">
        <f t="shared" si="8"/>
        <v>0</v>
      </c>
    </row>
    <row r="125" spans="1:15" x14ac:dyDescent="0.3">
      <c r="A125">
        <v>9723779</v>
      </c>
      <c r="B125" t="s">
        <v>165</v>
      </c>
      <c r="C125">
        <v>101</v>
      </c>
      <c r="D125" s="22">
        <v>9781544361352</v>
      </c>
      <c r="E125" t="s">
        <v>128</v>
      </c>
      <c r="F125">
        <v>20</v>
      </c>
      <c r="G125">
        <v>113</v>
      </c>
      <c r="H125">
        <v>0</v>
      </c>
      <c r="I125">
        <v>113</v>
      </c>
      <c r="J125">
        <v>2260</v>
      </c>
      <c r="K125" s="7">
        <f t="shared" si="9"/>
        <v>2260</v>
      </c>
      <c r="L125" s="23">
        <f t="shared" si="5"/>
        <v>1943.6</v>
      </c>
      <c r="M125" t="str">
        <f t="shared" si="11"/>
        <v>CAD</v>
      </c>
      <c r="N125" s="7">
        <f t="shared" si="7"/>
        <v>1943.6</v>
      </c>
      <c r="O125" s="7">
        <f t="shared" si="8"/>
        <v>0</v>
      </c>
    </row>
    <row r="126" spans="1:15" x14ac:dyDescent="0.3">
      <c r="A126">
        <v>9755106</v>
      </c>
      <c r="B126" t="s">
        <v>165</v>
      </c>
      <c r="C126">
        <v>101</v>
      </c>
      <c r="D126" s="22">
        <v>9781529794427</v>
      </c>
      <c r="E126" t="s">
        <v>170</v>
      </c>
      <c r="F126">
        <v>70</v>
      </c>
      <c r="G126">
        <v>66</v>
      </c>
      <c r="H126">
        <v>0</v>
      </c>
      <c r="I126">
        <v>66</v>
      </c>
      <c r="J126">
        <v>4620</v>
      </c>
      <c r="K126" s="7">
        <f t="shared" si="9"/>
        <v>4620</v>
      </c>
      <c r="L126" s="23">
        <f t="shared" si="5"/>
        <v>3973.2</v>
      </c>
      <c r="M126" t="str">
        <f t="shared" si="11"/>
        <v>CAD</v>
      </c>
      <c r="N126" s="7">
        <f t="shared" si="7"/>
        <v>3973.2</v>
      </c>
      <c r="O126" s="7">
        <f t="shared" si="8"/>
        <v>0</v>
      </c>
    </row>
    <row r="127" spans="1:15" x14ac:dyDescent="0.3">
      <c r="A127">
        <v>9677640</v>
      </c>
      <c r="B127" t="s">
        <v>171</v>
      </c>
      <c r="C127">
        <v>124</v>
      </c>
      <c r="D127" s="22">
        <v>9781544357607</v>
      </c>
      <c r="E127" t="s">
        <v>172</v>
      </c>
      <c r="F127">
        <v>1</v>
      </c>
      <c r="G127">
        <v>113</v>
      </c>
      <c r="H127">
        <v>0</v>
      </c>
      <c r="I127">
        <v>113</v>
      </c>
      <c r="J127">
        <v>113</v>
      </c>
      <c r="K127" s="7">
        <f t="shared" si="9"/>
        <v>113</v>
      </c>
      <c r="L127" s="23">
        <f t="shared" si="5"/>
        <v>97.18</v>
      </c>
      <c r="M127" t="str">
        <f t="shared" si="11"/>
        <v>CAD</v>
      </c>
      <c r="N127" s="7">
        <f t="shared" si="7"/>
        <v>97.18</v>
      </c>
      <c r="O127" s="7">
        <f t="shared" si="8"/>
        <v>0</v>
      </c>
    </row>
    <row r="128" spans="1:15" x14ac:dyDescent="0.3">
      <c r="A128">
        <v>9696024</v>
      </c>
      <c r="B128" t="s">
        <v>171</v>
      </c>
      <c r="C128">
        <v>124</v>
      </c>
      <c r="D128" s="22">
        <v>9781544305349</v>
      </c>
      <c r="E128" t="s">
        <v>173</v>
      </c>
      <c r="F128">
        <v>1</v>
      </c>
      <c r="G128">
        <v>97</v>
      </c>
      <c r="H128">
        <v>0</v>
      </c>
      <c r="I128">
        <v>97</v>
      </c>
      <c r="J128">
        <v>97</v>
      </c>
      <c r="K128" s="7">
        <f t="shared" si="9"/>
        <v>97</v>
      </c>
      <c r="L128" s="23">
        <f t="shared" si="5"/>
        <v>83.42</v>
      </c>
      <c r="M128" t="str">
        <f t="shared" si="11"/>
        <v>CAD</v>
      </c>
      <c r="N128" s="7">
        <f t="shared" si="7"/>
        <v>83.42</v>
      </c>
      <c r="O128" s="7">
        <f t="shared" si="8"/>
        <v>0</v>
      </c>
    </row>
    <row r="129" spans="1:15" x14ac:dyDescent="0.3">
      <c r="A129">
        <v>9700048</v>
      </c>
      <c r="B129" t="s">
        <v>171</v>
      </c>
      <c r="C129">
        <v>124</v>
      </c>
      <c r="D129" s="22">
        <v>9781452285832</v>
      </c>
      <c r="E129" t="s">
        <v>174</v>
      </c>
      <c r="F129">
        <v>1</v>
      </c>
      <c r="G129">
        <v>80</v>
      </c>
      <c r="H129">
        <v>0</v>
      </c>
      <c r="I129">
        <v>80</v>
      </c>
      <c r="J129">
        <v>80</v>
      </c>
      <c r="K129" s="7">
        <f t="shared" si="9"/>
        <v>80</v>
      </c>
      <c r="L129" s="23">
        <f t="shared" si="5"/>
        <v>68.8</v>
      </c>
      <c r="M129" t="str">
        <f t="shared" si="11"/>
        <v>CAD</v>
      </c>
      <c r="N129" s="7">
        <f t="shared" si="7"/>
        <v>68.8</v>
      </c>
      <c r="O129" s="7">
        <f t="shared" si="8"/>
        <v>0</v>
      </c>
    </row>
    <row r="130" spans="1:15" x14ac:dyDescent="0.3">
      <c r="A130">
        <v>9740624</v>
      </c>
      <c r="B130" t="s">
        <v>171</v>
      </c>
      <c r="C130">
        <v>124</v>
      </c>
      <c r="D130" s="22" t="s">
        <v>175</v>
      </c>
      <c r="E130" t="s">
        <v>176</v>
      </c>
      <c r="F130">
        <v>1</v>
      </c>
      <c r="G130">
        <v>88</v>
      </c>
      <c r="H130">
        <v>0</v>
      </c>
      <c r="I130">
        <v>88</v>
      </c>
      <c r="J130">
        <v>88</v>
      </c>
      <c r="K130" s="7">
        <f t="shared" si="9"/>
        <v>88</v>
      </c>
      <c r="L130" s="23">
        <f t="shared" si="5"/>
        <v>75.680000000000007</v>
      </c>
      <c r="M130" t="str">
        <f t="shared" si="11"/>
        <v>CAD</v>
      </c>
      <c r="N130" s="7">
        <f t="shared" si="7"/>
        <v>75.680000000000007</v>
      </c>
      <c r="O130" s="7">
        <f t="shared" si="8"/>
        <v>0</v>
      </c>
    </row>
    <row r="131" spans="1:15" x14ac:dyDescent="0.3">
      <c r="A131">
        <v>9752950</v>
      </c>
      <c r="B131" t="s">
        <v>177</v>
      </c>
      <c r="C131">
        <v>128</v>
      </c>
      <c r="D131" s="22">
        <v>9781544395807</v>
      </c>
      <c r="E131" t="s">
        <v>178</v>
      </c>
      <c r="F131">
        <v>3</v>
      </c>
      <c r="G131">
        <v>113</v>
      </c>
      <c r="H131">
        <v>0</v>
      </c>
      <c r="I131">
        <v>113</v>
      </c>
      <c r="J131">
        <v>339</v>
      </c>
      <c r="K131" s="7">
        <f t="shared" si="9"/>
        <v>339</v>
      </c>
      <c r="L131" s="23">
        <f t="shared" si="5"/>
        <v>291.54000000000002</v>
      </c>
      <c r="M131" t="str">
        <f t="shared" si="11"/>
        <v>CAD</v>
      </c>
      <c r="N131" s="7">
        <f t="shared" si="7"/>
        <v>291.54000000000002</v>
      </c>
      <c r="O131" s="7">
        <f t="shared" si="8"/>
        <v>0</v>
      </c>
    </row>
    <row r="132" spans="1:15" x14ac:dyDescent="0.3">
      <c r="A132">
        <v>9777776</v>
      </c>
      <c r="B132" t="s">
        <v>177</v>
      </c>
      <c r="C132">
        <v>128</v>
      </c>
      <c r="D132" s="22" t="s">
        <v>179</v>
      </c>
      <c r="E132" t="s">
        <v>180</v>
      </c>
      <c r="F132">
        <v>1</v>
      </c>
      <c r="G132">
        <v>68</v>
      </c>
      <c r="H132">
        <v>0</v>
      </c>
      <c r="I132">
        <v>68</v>
      </c>
      <c r="J132">
        <v>68</v>
      </c>
      <c r="K132" s="7">
        <f t="shared" si="9"/>
        <v>68</v>
      </c>
      <c r="L132" s="23">
        <f t="shared" si="5"/>
        <v>58.48</v>
      </c>
      <c r="M132" t="str">
        <f t="shared" si="11"/>
        <v>CAD</v>
      </c>
      <c r="N132" s="7">
        <f t="shared" si="7"/>
        <v>58.48</v>
      </c>
      <c r="O132" s="7">
        <f t="shared" si="8"/>
        <v>0</v>
      </c>
    </row>
    <row r="133" spans="1:15" x14ac:dyDescent="0.3">
      <c r="A133">
        <v>9694973</v>
      </c>
      <c r="B133" t="s">
        <v>181</v>
      </c>
      <c r="C133">
        <v>186</v>
      </c>
      <c r="D133" s="22">
        <v>9781071834466</v>
      </c>
      <c r="E133" t="s">
        <v>104</v>
      </c>
      <c r="F133">
        <v>1</v>
      </c>
      <c r="G133">
        <v>97</v>
      </c>
      <c r="H133">
        <v>0</v>
      </c>
      <c r="I133">
        <v>97</v>
      </c>
      <c r="J133">
        <v>97</v>
      </c>
      <c r="K133" s="7">
        <f t="shared" si="9"/>
        <v>97</v>
      </c>
      <c r="L133" s="23">
        <f t="shared" si="5"/>
        <v>83.42</v>
      </c>
      <c r="M133" t="str">
        <f t="shared" si="11"/>
        <v>CAD</v>
      </c>
      <c r="N133" s="7">
        <f t="shared" si="7"/>
        <v>83.42</v>
      </c>
      <c r="O133" s="7">
        <f t="shared" si="8"/>
        <v>0</v>
      </c>
    </row>
    <row r="134" spans="1:15" x14ac:dyDescent="0.3">
      <c r="A134">
        <v>9740244</v>
      </c>
      <c r="B134" t="s">
        <v>181</v>
      </c>
      <c r="C134">
        <v>186</v>
      </c>
      <c r="D134" s="22" t="s">
        <v>182</v>
      </c>
      <c r="E134" t="s">
        <v>183</v>
      </c>
      <c r="F134">
        <v>3</v>
      </c>
      <c r="G134">
        <v>97</v>
      </c>
      <c r="H134">
        <v>0</v>
      </c>
      <c r="I134">
        <v>97</v>
      </c>
      <c r="J134">
        <v>291</v>
      </c>
      <c r="K134" s="7">
        <f t="shared" si="9"/>
        <v>291</v>
      </c>
      <c r="L134" s="23">
        <f t="shared" si="5"/>
        <v>250.26</v>
      </c>
      <c r="M134" t="str">
        <f t="shared" si="11"/>
        <v>CAD</v>
      </c>
      <c r="N134" s="7">
        <f t="shared" si="7"/>
        <v>250.26</v>
      </c>
      <c r="O134" s="7">
        <f t="shared" si="8"/>
        <v>0</v>
      </c>
    </row>
    <row r="135" spans="1:15" x14ac:dyDescent="0.3">
      <c r="A135">
        <v>9818753</v>
      </c>
      <c r="B135" t="s">
        <v>181</v>
      </c>
      <c r="C135">
        <v>186</v>
      </c>
      <c r="D135" s="22" t="s">
        <v>41</v>
      </c>
      <c r="E135" t="s">
        <v>42</v>
      </c>
      <c r="F135">
        <v>34</v>
      </c>
      <c r="G135">
        <v>83</v>
      </c>
      <c r="H135">
        <v>0</v>
      </c>
      <c r="I135">
        <v>83</v>
      </c>
      <c r="J135">
        <v>2822</v>
      </c>
      <c r="K135" s="7">
        <f t="shared" si="9"/>
        <v>2822</v>
      </c>
      <c r="L135" s="23">
        <f t="shared" si="5"/>
        <v>2426.92</v>
      </c>
      <c r="M135" t="str">
        <f t="shared" si="11"/>
        <v>CAD</v>
      </c>
      <c r="N135" s="7">
        <f t="shared" si="7"/>
        <v>2426.92</v>
      </c>
      <c r="O135" s="7">
        <f t="shared" si="8"/>
        <v>0</v>
      </c>
    </row>
    <row r="136" spans="1:15" x14ac:dyDescent="0.3">
      <c r="A136">
        <v>9841631</v>
      </c>
      <c r="B136" t="s">
        <v>181</v>
      </c>
      <c r="C136">
        <v>186</v>
      </c>
      <c r="D136" s="22" t="s">
        <v>184</v>
      </c>
      <c r="E136" t="s">
        <v>185</v>
      </c>
      <c r="F136">
        <v>2</v>
      </c>
      <c r="G136">
        <v>39</v>
      </c>
      <c r="H136">
        <v>0</v>
      </c>
      <c r="I136">
        <v>39</v>
      </c>
      <c r="J136">
        <v>78</v>
      </c>
      <c r="K136" s="7">
        <f t="shared" si="9"/>
        <v>78</v>
      </c>
      <c r="L136" s="23">
        <f t="shared" ref="L136:L192" si="12">ROUND(K136*$L$1,2)</f>
        <v>67.08</v>
      </c>
      <c r="M136" t="str">
        <f t="shared" si="11"/>
        <v>CAD</v>
      </c>
      <c r="N136" s="7">
        <f t="shared" ref="N136:N192" si="13">IF(M136="CAD",L136,0)</f>
        <v>67.08</v>
      </c>
      <c r="O136" s="7">
        <f t="shared" ref="O136:O192" si="14">IF(M136="USD",L136,0)</f>
        <v>0</v>
      </c>
    </row>
    <row r="137" spans="1:15" x14ac:dyDescent="0.3">
      <c r="A137">
        <v>9723369</v>
      </c>
      <c r="B137" t="s">
        <v>186</v>
      </c>
      <c r="C137">
        <v>227</v>
      </c>
      <c r="D137" s="22">
        <v>9781071895139</v>
      </c>
      <c r="E137" t="s">
        <v>51</v>
      </c>
      <c r="F137">
        <v>1</v>
      </c>
      <c r="G137">
        <v>134</v>
      </c>
      <c r="H137">
        <v>0</v>
      </c>
      <c r="I137">
        <v>134</v>
      </c>
      <c r="J137">
        <v>134</v>
      </c>
      <c r="K137" s="7">
        <f t="shared" si="9"/>
        <v>134</v>
      </c>
      <c r="L137" s="23">
        <f t="shared" si="12"/>
        <v>115.24</v>
      </c>
      <c r="M137" t="str">
        <f t="shared" si="11"/>
        <v>CAD</v>
      </c>
      <c r="N137" s="7">
        <f t="shared" si="13"/>
        <v>115.24</v>
      </c>
      <c r="O137" s="7">
        <f t="shared" si="14"/>
        <v>0</v>
      </c>
    </row>
    <row r="138" spans="1:15" x14ac:dyDescent="0.3">
      <c r="A138">
        <v>9769615</v>
      </c>
      <c r="B138" t="s">
        <v>186</v>
      </c>
      <c r="C138">
        <v>227</v>
      </c>
      <c r="D138" s="22" t="s">
        <v>139</v>
      </c>
      <c r="E138" t="s">
        <v>140</v>
      </c>
      <c r="F138">
        <v>1</v>
      </c>
      <c r="G138">
        <v>96</v>
      </c>
      <c r="H138">
        <v>0</v>
      </c>
      <c r="I138">
        <v>96</v>
      </c>
      <c r="J138">
        <v>96</v>
      </c>
      <c r="K138" s="7">
        <f t="shared" si="9"/>
        <v>96</v>
      </c>
      <c r="L138" s="23">
        <f t="shared" si="12"/>
        <v>82.56</v>
      </c>
      <c r="M138" t="str">
        <f t="shared" si="11"/>
        <v>CAD</v>
      </c>
      <c r="N138" s="7">
        <f t="shared" si="13"/>
        <v>82.56</v>
      </c>
      <c r="O138" s="7">
        <f t="shared" si="14"/>
        <v>0</v>
      </c>
    </row>
    <row r="139" spans="1:15" x14ac:dyDescent="0.3">
      <c r="A139">
        <v>9769615</v>
      </c>
      <c r="B139" t="s">
        <v>187</v>
      </c>
      <c r="C139">
        <v>238</v>
      </c>
      <c r="D139" s="22" t="s">
        <v>139</v>
      </c>
      <c r="E139" t="s">
        <v>188</v>
      </c>
      <c r="F139">
        <v>10</v>
      </c>
      <c r="G139">
        <v>96</v>
      </c>
      <c r="H139">
        <v>0</v>
      </c>
      <c r="I139">
        <v>96</v>
      </c>
      <c r="J139">
        <v>960</v>
      </c>
      <c r="K139" s="7">
        <f t="shared" si="9"/>
        <v>960</v>
      </c>
      <c r="L139" s="23">
        <f t="shared" si="12"/>
        <v>825.6</v>
      </c>
      <c r="M139" t="str">
        <f t="shared" si="11"/>
        <v>CAD</v>
      </c>
      <c r="N139" s="7">
        <f t="shared" si="13"/>
        <v>825.6</v>
      </c>
      <c r="O139" s="7">
        <f t="shared" si="14"/>
        <v>0</v>
      </c>
    </row>
    <row r="140" spans="1:15" x14ac:dyDescent="0.3">
      <c r="A140">
        <v>9740244</v>
      </c>
      <c r="B140" t="s">
        <v>189</v>
      </c>
      <c r="C140">
        <v>247</v>
      </c>
      <c r="D140" s="22" t="s">
        <v>182</v>
      </c>
      <c r="E140" t="s">
        <v>183</v>
      </c>
      <c r="F140">
        <v>1</v>
      </c>
      <c r="G140">
        <v>97</v>
      </c>
      <c r="H140">
        <v>0</v>
      </c>
      <c r="I140">
        <v>97</v>
      </c>
      <c r="J140">
        <v>97</v>
      </c>
      <c r="K140" s="7">
        <f t="shared" si="9"/>
        <v>97</v>
      </c>
      <c r="L140" s="23">
        <f t="shared" si="12"/>
        <v>83.42</v>
      </c>
      <c r="M140" t="str">
        <f t="shared" si="11"/>
        <v>CAD</v>
      </c>
      <c r="N140" s="7">
        <f t="shared" si="13"/>
        <v>83.42</v>
      </c>
      <c r="O140" s="7">
        <f t="shared" si="14"/>
        <v>0</v>
      </c>
    </row>
    <row r="141" spans="1:15" x14ac:dyDescent="0.3">
      <c r="A141">
        <v>9740244</v>
      </c>
      <c r="B141" t="s">
        <v>189</v>
      </c>
      <c r="C141">
        <v>247</v>
      </c>
      <c r="D141" s="22" t="s">
        <v>182</v>
      </c>
      <c r="E141" t="s">
        <v>190</v>
      </c>
      <c r="F141">
        <v>4</v>
      </c>
      <c r="G141">
        <v>97</v>
      </c>
      <c r="H141">
        <v>0</v>
      </c>
      <c r="I141">
        <v>97</v>
      </c>
      <c r="J141">
        <v>388</v>
      </c>
      <c r="K141" s="7">
        <f t="shared" si="9"/>
        <v>388</v>
      </c>
      <c r="L141" s="23">
        <f t="shared" si="12"/>
        <v>333.68</v>
      </c>
      <c r="M141" t="str">
        <f t="shared" si="11"/>
        <v>CAD</v>
      </c>
      <c r="N141" s="7">
        <f t="shared" si="13"/>
        <v>333.68</v>
      </c>
      <c r="O141" s="7">
        <f t="shared" si="14"/>
        <v>0</v>
      </c>
    </row>
    <row r="142" spans="1:15" x14ac:dyDescent="0.3">
      <c r="A142">
        <v>9818753</v>
      </c>
      <c r="B142" t="s">
        <v>189</v>
      </c>
      <c r="C142">
        <v>247</v>
      </c>
      <c r="D142" s="22" t="s">
        <v>41</v>
      </c>
      <c r="E142" t="s">
        <v>42</v>
      </c>
      <c r="F142">
        <v>45</v>
      </c>
      <c r="G142">
        <v>83</v>
      </c>
      <c r="H142">
        <v>0</v>
      </c>
      <c r="I142">
        <v>83</v>
      </c>
      <c r="J142">
        <v>3735</v>
      </c>
      <c r="K142" s="7">
        <f t="shared" si="9"/>
        <v>3735</v>
      </c>
      <c r="L142" s="23">
        <f t="shared" si="12"/>
        <v>3212.1</v>
      </c>
      <c r="M142" t="str">
        <f t="shared" si="11"/>
        <v>CAD</v>
      </c>
      <c r="N142" s="7">
        <f t="shared" si="13"/>
        <v>3212.1</v>
      </c>
      <c r="O142" s="7">
        <f t="shared" si="14"/>
        <v>0</v>
      </c>
    </row>
    <row r="143" spans="1:15" x14ac:dyDescent="0.3">
      <c r="A143">
        <v>9818753</v>
      </c>
      <c r="B143" t="s">
        <v>189</v>
      </c>
      <c r="C143">
        <v>247</v>
      </c>
      <c r="D143" s="22" t="s">
        <v>41</v>
      </c>
      <c r="E143" t="s">
        <v>155</v>
      </c>
      <c r="F143">
        <v>117</v>
      </c>
      <c r="G143">
        <v>83</v>
      </c>
      <c r="H143">
        <v>0</v>
      </c>
      <c r="I143">
        <v>83</v>
      </c>
      <c r="J143">
        <v>9711</v>
      </c>
      <c r="K143" s="7">
        <f t="shared" si="9"/>
        <v>9711</v>
      </c>
      <c r="L143" s="23">
        <f t="shared" si="12"/>
        <v>8351.4599999999991</v>
      </c>
      <c r="M143" t="str">
        <f t="shared" si="11"/>
        <v>CAD</v>
      </c>
      <c r="N143" s="7">
        <f t="shared" si="13"/>
        <v>8351.4599999999991</v>
      </c>
      <c r="O143" s="7">
        <f t="shared" si="14"/>
        <v>0</v>
      </c>
    </row>
    <row r="144" spans="1:15" x14ac:dyDescent="0.3">
      <c r="A144">
        <v>9841631</v>
      </c>
      <c r="B144" t="s">
        <v>189</v>
      </c>
      <c r="C144">
        <v>247</v>
      </c>
      <c r="D144" s="22" t="s">
        <v>184</v>
      </c>
      <c r="E144" t="s">
        <v>191</v>
      </c>
      <c r="F144">
        <v>8</v>
      </c>
      <c r="G144">
        <v>39</v>
      </c>
      <c r="H144">
        <v>0</v>
      </c>
      <c r="I144">
        <v>39</v>
      </c>
      <c r="J144">
        <v>312</v>
      </c>
      <c r="K144" s="7">
        <f t="shared" si="9"/>
        <v>312</v>
      </c>
      <c r="L144" s="23">
        <f t="shared" si="12"/>
        <v>268.32</v>
      </c>
      <c r="M144" t="str">
        <f t="shared" si="11"/>
        <v>CAD</v>
      </c>
      <c r="N144" s="7">
        <f t="shared" si="13"/>
        <v>268.32</v>
      </c>
      <c r="O144" s="7">
        <f t="shared" si="14"/>
        <v>0</v>
      </c>
    </row>
    <row r="145" spans="1:15" x14ac:dyDescent="0.3">
      <c r="A145">
        <v>9841631</v>
      </c>
      <c r="B145" t="s">
        <v>189</v>
      </c>
      <c r="C145">
        <v>247</v>
      </c>
      <c r="D145" s="22" t="s">
        <v>184</v>
      </c>
      <c r="E145" t="s">
        <v>185</v>
      </c>
      <c r="F145">
        <v>2</v>
      </c>
      <c r="G145">
        <v>39</v>
      </c>
      <c r="H145">
        <v>0</v>
      </c>
      <c r="I145">
        <v>39</v>
      </c>
      <c r="J145">
        <v>78</v>
      </c>
      <c r="K145" s="7">
        <f t="shared" si="9"/>
        <v>78</v>
      </c>
      <c r="L145" s="23">
        <f t="shared" si="12"/>
        <v>67.08</v>
      </c>
      <c r="M145" t="str">
        <f t="shared" si="11"/>
        <v>CAD</v>
      </c>
      <c r="N145" s="7">
        <f t="shared" si="13"/>
        <v>67.08</v>
      </c>
      <c r="O145" s="7">
        <f t="shared" si="14"/>
        <v>0</v>
      </c>
    </row>
    <row r="146" spans="1:15" x14ac:dyDescent="0.3">
      <c r="A146">
        <v>9690569</v>
      </c>
      <c r="B146" t="s">
        <v>192</v>
      </c>
      <c r="C146">
        <v>249</v>
      </c>
      <c r="D146" s="22">
        <v>9781483324203</v>
      </c>
      <c r="E146" t="s">
        <v>193</v>
      </c>
      <c r="F146">
        <v>3</v>
      </c>
      <c r="G146">
        <v>67</v>
      </c>
      <c r="H146">
        <v>0</v>
      </c>
      <c r="I146">
        <v>67</v>
      </c>
      <c r="J146">
        <v>201</v>
      </c>
      <c r="K146" s="7">
        <f t="shared" si="9"/>
        <v>201</v>
      </c>
      <c r="L146" s="23">
        <f t="shared" si="12"/>
        <v>172.86</v>
      </c>
      <c r="M146" t="str">
        <f t="shared" si="11"/>
        <v>CAD</v>
      </c>
      <c r="N146" s="7">
        <f t="shared" si="13"/>
        <v>172.86</v>
      </c>
      <c r="O146" s="7">
        <f t="shared" si="14"/>
        <v>0</v>
      </c>
    </row>
    <row r="147" spans="1:15" x14ac:dyDescent="0.3">
      <c r="A147">
        <v>9690847</v>
      </c>
      <c r="B147" t="s">
        <v>192</v>
      </c>
      <c r="C147">
        <v>249</v>
      </c>
      <c r="D147" s="22">
        <v>9781506396385</v>
      </c>
      <c r="E147" t="s">
        <v>103</v>
      </c>
      <c r="F147">
        <v>7</v>
      </c>
      <c r="G147">
        <v>163</v>
      </c>
      <c r="H147">
        <v>0</v>
      </c>
      <c r="I147">
        <v>163</v>
      </c>
      <c r="J147">
        <v>1141</v>
      </c>
      <c r="K147" s="7">
        <f t="shared" si="9"/>
        <v>1141</v>
      </c>
      <c r="L147" s="23">
        <f t="shared" si="12"/>
        <v>981.26</v>
      </c>
      <c r="M147" t="str">
        <f t="shared" si="11"/>
        <v>CAD</v>
      </c>
      <c r="N147" s="7">
        <f t="shared" si="13"/>
        <v>981.26</v>
      </c>
      <c r="O147" s="7">
        <f t="shared" si="14"/>
        <v>0</v>
      </c>
    </row>
    <row r="148" spans="1:15" x14ac:dyDescent="0.3">
      <c r="A148">
        <v>9694979</v>
      </c>
      <c r="B148" t="s">
        <v>192</v>
      </c>
      <c r="C148">
        <v>249</v>
      </c>
      <c r="D148" s="22">
        <v>9781071800164</v>
      </c>
      <c r="E148" t="s">
        <v>194</v>
      </c>
      <c r="F148">
        <v>3</v>
      </c>
      <c r="G148">
        <v>113</v>
      </c>
      <c r="H148">
        <v>0</v>
      </c>
      <c r="I148">
        <v>113</v>
      </c>
      <c r="J148">
        <v>339</v>
      </c>
      <c r="K148" s="7">
        <f t="shared" si="9"/>
        <v>339</v>
      </c>
      <c r="L148" s="23">
        <f t="shared" si="12"/>
        <v>291.54000000000002</v>
      </c>
      <c r="M148" t="str">
        <f t="shared" si="11"/>
        <v>CAD</v>
      </c>
      <c r="N148" s="7">
        <f t="shared" si="13"/>
        <v>291.54000000000002</v>
      </c>
      <c r="O148" s="7">
        <f t="shared" si="14"/>
        <v>0</v>
      </c>
    </row>
    <row r="149" spans="1:15" x14ac:dyDescent="0.3">
      <c r="A149">
        <v>9717457</v>
      </c>
      <c r="B149" t="s">
        <v>192</v>
      </c>
      <c r="C149">
        <v>249</v>
      </c>
      <c r="D149" s="22">
        <v>9781071826881</v>
      </c>
      <c r="E149" t="s">
        <v>195</v>
      </c>
      <c r="F149">
        <v>3</v>
      </c>
      <c r="G149">
        <v>97</v>
      </c>
      <c r="H149">
        <v>0</v>
      </c>
      <c r="I149">
        <v>97</v>
      </c>
      <c r="J149">
        <v>291</v>
      </c>
      <c r="K149" s="7">
        <f t="shared" si="9"/>
        <v>291</v>
      </c>
      <c r="L149" s="23">
        <f t="shared" si="12"/>
        <v>250.26</v>
      </c>
      <c r="M149" t="str">
        <f t="shared" si="11"/>
        <v>CAD</v>
      </c>
      <c r="N149" s="7">
        <f t="shared" si="13"/>
        <v>250.26</v>
      </c>
      <c r="O149" s="7">
        <f t="shared" si="14"/>
        <v>0</v>
      </c>
    </row>
    <row r="150" spans="1:15" x14ac:dyDescent="0.3">
      <c r="A150">
        <v>9723116</v>
      </c>
      <c r="B150" t="s">
        <v>192</v>
      </c>
      <c r="C150">
        <v>249</v>
      </c>
      <c r="D150" s="22">
        <v>9781483375434</v>
      </c>
      <c r="E150" t="s">
        <v>196</v>
      </c>
      <c r="F150">
        <v>8</v>
      </c>
      <c r="G150">
        <v>97</v>
      </c>
      <c r="H150">
        <v>0</v>
      </c>
      <c r="I150">
        <v>97</v>
      </c>
      <c r="J150">
        <v>776</v>
      </c>
      <c r="K150" s="7">
        <f t="shared" si="9"/>
        <v>776</v>
      </c>
      <c r="L150" s="23">
        <f t="shared" si="12"/>
        <v>667.36</v>
      </c>
      <c r="M150" t="str">
        <f t="shared" si="11"/>
        <v>CAD</v>
      </c>
      <c r="N150" s="7">
        <f t="shared" si="13"/>
        <v>667.36</v>
      </c>
      <c r="O150" s="7">
        <f t="shared" si="14"/>
        <v>0</v>
      </c>
    </row>
    <row r="151" spans="1:15" x14ac:dyDescent="0.3">
      <c r="A151">
        <v>9740570</v>
      </c>
      <c r="B151" t="s">
        <v>192</v>
      </c>
      <c r="C151">
        <v>249</v>
      </c>
      <c r="D151" s="22" t="s">
        <v>37</v>
      </c>
      <c r="E151" t="s">
        <v>38</v>
      </c>
      <c r="F151">
        <v>18</v>
      </c>
      <c r="G151">
        <v>56</v>
      </c>
      <c r="H151">
        <v>0</v>
      </c>
      <c r="I151">
        <v>56</v>
      </c>
      <c r="J151">
        <v>1008</v>
      </c>
      <c r="K151" s="7">
        <f t="shared" si="9"/>
        <v>1008</v>
      </c>
      <c r="L151" s="23">
        <f t="shared" si="12"/>
        <v>866.88</v>
      </c>
      <c r="M151" t="str">
        <f t="shared" si="11"/>
        <v>CAD</v>
      </c>
      <c r="N151" s="7">
        <f t="shared" si="13"/>
        <v>866.88</v>
      </c>
      <c r="O151" s="7">
        <f t="shared" si="14"/>
        <v>0</v>
      </c>
    </row>
    <row r="152" spans="1:15" x14ac:dyDescent="0.3">
      <c r="A152">
        <v>9841681</v>
      </c>
      <c r="B152" t="s">
        <v>192</v>
      </c>
      <c r="C152">
        <v>249</v>
      </c>
      <c r="D152" s="22">
        <v>9781544397993</v>
      </c>
      <c r="E152" t="s">
        <v>197</v>
      </c>
      <c r="F152">
        <v>9</v>
      </c>
      <c r="G152">
        <v>97</v>
      </c>
      <c r="H152">
        <v>0</v>
      </c>
      <c r="I152">
        <v>97</v>
      </c>
      <c r="J152">
        <v>873</v>
      </c>
      <c r="K152" s="7">
        <f t="shared" si="9"/>
        <v>873</v>
      </c>
      <c r="L152" s="23">
        <f t="shared" si="12"/>
        <v>750.78</v>
      </c>
      <c r="M152" t="str">
        <f t="shared" si="11"/>
        <v>CAD</v>
      </c>
      <c r="N152" s="7">
        <f t="shared" si="13"/>
        <v>750.78</v>
      </c>
      <c r="O152" s="7">
        <f t="shared" si="14"/>
        <v>0</v>
      </c>
    </row>
    <row r="153" spans="1:15" x14ac:dyDescent="0.3">
      <c r="A153">
        <v>9696638</v>
      </c>
      <c r="B153" t="s">
        <v>198</v>
      </c>
      <c r="C153">
        <v>252</v>
      </c>
      <c r="D153" s="22">
        <v>9781544394008</v>
      </c>
      <c r="E153" t="s">
        <v>91</v>
      </c>
      <c r="F153">
        <v>2</v>
      </c>
      <c r="G153">
        <v>164</v>
      </c>
      <c r="H153">
        <v>0</v>
      </c>
      <c r="I153">
        <v>164</v>
      </c>
      <c r="J153">
        <v>328</v>
      </c>
      <c r="K153" s="7">
        <f t="shared" si="9"/>
        <v>328</v>
      </c>
      <c r="L153" s="23">
        <f t="shared" si="12"/>
        <v>282.08</v>
      </c>
      <c r="M153" t="str">
        <f t="shared" si="11"/>
        <v>CAD</v>
      </c>
      <c r="N153" s="7">
        <f t="shared" si="13"/>
        <v>282.08</v>
      </c>
      <c r="O153" s="7">
        <f t="shared" si="14"/>
        <v>0</v>
      </c>
    </row>
    <row r="154" spans="1:15" x14ac:dyDescent="0.3">
      <c r="A154">
        <v>9696639</v>
      </c>
      <c r="B154" t="s">
        <v>198</v>
      </c>
      <c r="C154">
        <v>252</v>
      </c>
      <c r="D154" s="22" t="s">
        <v>105</v>
      </c>
      <c r="E154" t="s">
        <v>106</v>
      </c>
      <c r="F154">
        <v>46</v>
      </c>
      <c r="G154">
        <v>113</v>
      </c>
      <c r="H154">
        <v>0</v>
      </c>
      <c r="I154">
        <v>113</v>
      </c>
      <c r="J154">
        <v>5198</v>
      </c>
      <c r="K154" s="7">
        <f t="shared" si="9"/>
        <v>5198</v>
      </c>
      <c r="L154" s="23">
        <f t="shared" si="12"/>
        <v>4470.28</v>
      </c>
      <c r="M154" t="str">
        <f t="shared" si="11"/>
        <v>CAD</v>
      </c>
      <c r="N154" s="7">
        <f t="shared" si="13"/>
        <v>4470.28</v>
      </c>
      <c r="O154" s="7">
        <f t="shared" si="14"/>
        <v>0</v>
      </c>
    </row>
    <row r="155" spans="1:15" x14ac:dyDescent="0.3">
      <c r="A155">
        <v>9722849</v>
      </c>
      <c r="B155" t="s">
        <v>198</v>
      </c>
      <c r="C155">
        <v>252</v>
      </c>
      <c r="D155" s="22">
        <v>9781452237794</v>
      </c>
      <c r="E155" t="s">
        <v>199</v>
      </c>
      <c r="F155">
        <v>8</v>
      </c>
      <c r="G155">
        <v>103</v>
      </c>
      <c r="H155">
        <v>0</v>
      </c>
      <c r="I155">
        <v>103</v>
      </c>
      <c r="J155">
        <v>824</v>
      </c>
      <c r="K155" s="7">
        <f t="shared" si="9"/>
        <v>824</v>
      </c>
      <c r="L155" s="23">
        <f t="shared" si="12"/>
        <v>708.64</v>
      </c>
      <c r="M155" t="str">
        <f t="shared" si="11"/>
        <v>CAD</v>
      </c>
      <c r="N155" s="7">
        <f t="shared" si="13"/>
        <v>708.64</v>
      </c>
      <c r="O155" s="7">
        <f t="shared" si="14"/>
        <v>0</v>
      </c>
    </row>
    <row r="156" spans="1:15" x14ac:dyDescent="0.3">
      <c r="A156">
        <v>9723937</v>
      </c>
      <c r="B156" t="s">
        <v>198</v>
      </c>
      <c r="C156">
        <v>252</v>
      </c>
      <c r="D156" s="22">
        <v>9781071817964</v>
      </c>
      <c r="E156" t="s">
        <v>61</v>
      </c>
      <c r="F156">
        <v>1</v>
      </c>
      <c r="G156">
        <v>103</v>
      </c>
      <c r="H156">
        <v>0</v>
      </c>
      <c r="I156">
        <v>103</v>
      </c>
      <c r="J156">
        <v>103</v>
      </c>
      <c r="K156" s="7">
        <f t="shared" si="9"/>
        <v>103</v>
      </c>
      <c r="L156" s="23">
        <f t="shared" si="12"/>
        <v>88.58</v>
      </c>
      <c r="M156" t="str">
        <f t="shared" si="11"/>
        <v>CAD</v>
      </c>
      <c r="N156" s="7">
        <f t="shared" si="13"/>
        <v>88.58</v>
      </c>
      <c r="O156" s="7">
        <f t="shared" si="14"/>
        <v>0</v>
      </c>
    </row>
    <row r="157" spans="1:15" x14ac:dyDescent="0.3">
      <c r="A157">
        <v>9769330</v>
      </c>
      <c r="B157" t="s">
        <v>198</v>
      </c>
      <c r="C157">
        <v>252</v>
      </c>
      <c r="D157" s="22">
        <v>9781529616071</v>
      </c>
      <c r="E157" t="s">
        <v>200</v>
      </c>
      <c r="F157">
        <v>2</v>
      </c>
      <c r="G157">
        <v>86</v>
      </c>
      <c r="H157">
        <v>0</v>
      </c>
      <c r="I157">
        <v>86</v>
      </c>
      <c r="J157">
        <v>172</v>
      </c>
      <c r="K157" s="7">
        <f t="shared" si="9"/>
        <v>172</v>
      </c>
      <c r="L157" s="23">
        <f t="shared" si="12"/>
        <v>147.91999999999999</v>
      </c>
      <c r="M157" t="str">
        <f t="shared" si="11"/>
        <v>CAD</v>
      </c>
      <c r="N157" s="7">
        <f t="shared" si="13"/>
        <v>147.91999999999999</v>
      </c>
      <c r="O157" s="7">
        <f t="shared" si="14"/>
        <v>0</v>
      </c>
    </row>
    <row r="158" spans="1:15" x14ac:dyDescent="0.3">
      <c r="A158">
        <v>9772533</v>
      </c>
      <c r="B158" t="s">
        <v>198</v>
      </c>
      <c r="C158">
        <v>252</v>
      </c>
      <c r="D158" s="22">
        <v>9781473952980</v>
      </c>
      <c r="E158" t="s">
        <v>119</v>
      </c>
      <c r="F158">
        <v>1</v>
      </c>
      <c r="G158">
        <v>66</v>
      </c>
      <c r="H158">
        <v>0</v>
      </c>
      <c r="I158">
        <v>66</v>
      </c>
      <c r="J158">
        <v>66</v>
      </c>
      <c r="K158" s="7">
        <f t="shared" si="9"/>
        <v>66</v>
      </c>
      <c r="L158" s="23">
        <f t="shared" si="12"/>
        <v>56.76</v>
      </c>
      <c r="M158" t="str">
        <f t="shared" si="11"/>
        <v>CAD</v>
      </c>
      <c r="N158" s="7">
        <f t="shared" si="13"/>
        <v>56.76</v>
      </c>
      <c r="O158" s="7">
        <f t="shared" si="14"/>
        <v>0</v>
      </c>
    </row>
    <row r="159" spans="1:15" x14ac:dyDescent="0.3">
      <c r="A159">
        <v>9839450</v>
      </c>
      <c r="B159" t="s">
        <v>201</v>
      </c>
      <c r="C159">
        <v>270</v>
      </c>
      <c r="D159" s="22">
        <v>9781071919965</v>
      </c>
      <c r="E159" t="s">
        <v>202</v>
      </c>
      <c r="F159">
        <v>11</v>
      </c>
      <c r="G159">
        <v>95</v>
      </c>
      <c r="H159">
        <v>0</v>
      </c>
      <c r="I159">
        <v>95</v>
      </c>
      <c r="J159">
        <v>1045</v>
      </c>
      <c r="K159" s="7">
        <f t="shared" si="9"/>
        <v>1045</v>
      </c>
      <c r="L159" s="23">
        <f t="shared" si="12"/>
        <v>898.7</v>
      </c>
      <c r="M159" t="str">
        <f t="shared" si="11"/>
        <v>CAD</v>
      </c>
      <c r="N159" s="7">
        <f t="shared" si="13"/>
        <v>898.7</v>
      </c>
      <c r="O159" s="7">
        <f t="shared" si="14"/>
        <v>0</v>
      </c>
    </row>
    <row r="160" spans="1:15" x14ac:dyDescent="0.3">
      <c r="A160">
        <v>9723785</v>
      </c>
      <c r="B160" t="s">
        <v>203</v>
      </c>
      <c r="C160">
        <v>272</v>
      </c>
      <c r="D160" s="22">
        <v>9781526472175</v>
      </c>
      <c r="E160" t="s">
        <v>204</v>
      </c>
      <c r="F160">
        <v>1</v>
      </c>
      <c r="G160">
        <v>62</v>
      </c>
      <c r="H160">
        <v>0</v>
      </c>
      <c r="I160">
        <v>62</v>
      </c>
      <c r="J160">
        <v>62</v>
      </c>
      <c r="K160" s="7">
        <f t="shared" si="9"/>
        <v>62</v>
      </c>
      <c r="L160" s="23">
        <f t="shared" si="12"/>
        <v>53.32</v>
      </c>
      <c r="M160" t="str">
        <f t="shared" si="11"/>
        <v>CAD</v>
      </c>
      <c r="N160" s="7">
        <f t="shared" si="13"/>
        <v>53.32</v>
      </c>
      <c r="O160" s="7">
        <f t="shared" si="14"/>
        <v>0</v>
      </c>
    </row>
    <row r="161" spans="1:15" x14ac:dyDescent="0.3">
      <c r="A161">
        <v>9697503</v>
      </c>
      <c r="B161" t="s">
        <v>205</v>
      </c>
      <c r="C161">
        <v>290</v>
      </c>
      <c r="D161" s="22">
        <v>9781544396767</v>
      </c>
      <c r="E161" t="s">
        <v>206</v>
      </c>
      <c r="F161">
        <v>11</v>
      </c>
      <c r="G161">
        <v>97</v>
      </c>
      <c r="H161">
        <v>0</v>
      </c>
      <c r="I161">
        <v>97</v>
      </c>
      <c r="J161">
        <v>1067</v>
      </c>
      <c r="K161" s="7">
        <f t="shared" si="9"/>
        <v>1067</v>
      </c>
      <c r="L161" s="23">
        <f t="shared" si="12"/>
        <v>917.62</v>
      </c>
      <c r="M161" t="str">
        <f t="shared" si="11"/>
        <v>CAD</v>
      </c>
      <c r="N161" s="7">
        <f t="shared" si="13"/>
        <v>917.62</v>
      </c>
      <c r="O161" s="7">
        <f t="shared" si="14"/>
        <v>0</v>
      </c>
    </row>
    <row r="162" spans="1:15" x14ac:dyDescent="0.3">
      <c r="A162">
        <v>9712538</v>
      </c>
      <c r="B162" t="s">
        <v>205</v>
      </c>
      <c r="C162">
        <v>290</v>
      </c>
      <c r="D162" s="22">
        <v>9781483351254</v>
      </c>
      <c r="E162" t="s">
        <v>207</v>
      </c>
      <c r="F162">
        <v>1</v>
      </c>
      <c r="G162">
        <v>141</v>
      </c>
      <c r="H162">
        <v>0</v>
      </c>
      <c r="I162">
        <v>141</v>
      </c>
      <c r="J162">
        <v>141</v>
      </c>
      <c r="K162" s="7">
        <f t="shared" si="9"/>
        <v>141</v>
      </c>
      <c r="L162" s="23">
        <f t="shared" si="12"/>
        <v>121.26</v>
      </c>
      <c r="M162" t="str">
        <f t="shared" si="11"/>
        <v>CAD</v>
      </c>
      <c r="N162" s="7">
        <f t="shared" si="13"/>
        <v>121.26</v>
      </c>
      <c r="O162" s="7">
        <f t="shared" si="14"/>
        <v>0</v>
      </c>
    </row>
    <row r="163" spans="1:15" x14ac:dyDescent="0.3">
      <c r="A163">
        <v>9769330</v>
      </c>
      <c r="B163" t="s">
        <v>205</v>
      </c>
      <c r="C163">
        <v>290</v>
      </c>
      <c r="D163" s="22">
        <v>9781529616071</v>
      </c>
      <c r="E163" t="s">
        <v>200</v>
      </c>
      <c r="F163">
        <v>6</v>
      </c>
      <c r="G163">
        <v>86</v>
      </c>
      <c r="H163">
        <v>0</v>
      </c>
      <c r="I163">
        <v>86</v>
      </c>
      <c r="J163">
        <v>516</v>
      </c>
      <c r="K163" s="7">
        <f t="shared" si="9"/>
        <v>516</v>
      </c>
      <c r="L163" s="23">
        <f t="shared" si="12"/>
        <v>443.76</v>
      </c>
      <c r="M163" t="str">
        <f t="shared" si="11"/>
        <v>CAD</v>
      </c>
      <c r="N163" s="7">
        <f t="shared" si="13"/>
        <v>443.76</v>
      </c>
      <c r="O163" s="7">
        <f t="shared" si="14"/>
        <v>0</v>
      </c>
    </row>
    <row r="164" spans="1:15" x14ac:dyDescent="0.3">
      <c r="A164">
        <v>9821650</v>
      </c>
      <c r="B164" t="s">
        <v>205</v>
      </c>
      <c r="C164">
        <v>290</v>
      </c>
      <c r="D164" s="22">
        <v>9781071876336</v>
      </c>
      <c r="E164" t="s">
        <v>208</v>
      </c>
      <c r="F164">
        <v>7</v>
      </c>
      <c r="G164">
        <v>127</v>
      </c>
      <c r="H164">
        <v>0</v>
      </c>
      <c r="I164">
        <v>127</v>
      </c>
      <c r="J164">
        <v>889</v>
      </c>
      <c r="K164" s="7">
        <f t="shared" si="9"/>
        <v>889</v>
      </c>
      <c r="L164" s="23">
        <f t="shared" si="12"/>
        <v>764.54</v>
      </c>
      <c r="M164" t="str">
        <f t="shared" si="11"/>
        <v>CAD</v>
      </c>
      <c r="N164" s="7">
        <f t="shared" si="13"/>
        <v>764.54</v>
      </c>
      <c r="O164" s="7">
        <f t="shared" si="14"/>
        <v>0</v>
      </c>
    </row>
    <row r="165" spans="1:15" x14ac:dyDescent="0.3">
      <c r="A165">
        <v>9842647</v>
      </c>
      <c r="B165" t="s">
        <v>205</v>
      </c>
      <c r="C165">
        <v>290</v>
      </c>
      <c r="D165" s="22">
        <v>9781071856840</v>
      </c>
      <c r="E165" t="s">
        <v>209</v>
      </c>
      <c r="F165">
        <v>6</v>
      </c>
      <c r="G165">
        <v>113</v>
      </c>
      <c r="H165">
        <v>0</v>
      </c>
      <c r="I165">
        <v>113</v>
      </c>
      <c r="J165">
        <v>678</v>
      </c>
      <c r="K165" s="7">
        <f t="shared" si="9"/>
        <v>678</v>
      </c>
      <c r="L165" s="23">
        <f t="shared" si="12"/>
        <v>583.08000000000004</v>
      </c>
      <c r="M165" t="str">
        <f t="shared" si="11"/>
        <v>CAD</v>
      </c>
      <c r="N165" s="7">
        <f t="shared" si="13"/>
        <v>583.08000000000004</v>
      </c>
      <c r="O165" s="7">
        <f t="shared" si="14"/>
        <v>0</v>
      </c>
    </row>
    <row r="166" spans="1:15" x14ac:dyDescent="0.3">
      <c r="A166">
        <v>9702144</v>
      </c>
      <c r="B166" t="s">
        <v>210</v>
      </c>
      <c r="C166">
        <v>302</v>
      </c>
      <c r="D166" s="22">
        <v>9781526463104</v>
      </c>
      <c r="E166" t="s">
        <v>211</v>
      </c>
      <c r="F166">
        <v>4</v>
      </c>
      <c r="G166">
        <v>92</v>
      </c>
      <c r="H166">
        <v>0</v>
      </c>
      <c r="I166">
        <v>92</v>
      </c>
      <c r="J166">
        <v>368</v>
      </c>
      <c r="K166" s="7">
        <f t="shared" si="9"/>
        <v>368</v>
      </c>
      <c r="L166" s="23">
        <f t="shared" si="12"/>
        <v>316.48</v>
      </c>
      <c r="M166" t="str">
        <f t="shared" si="11"/>
        <v>CAD</v>
      </c>
      <c r="N166" s="7">
        <f t="shared" si="13"/>
        <v>316.48</v>
      </c>
      <c r="O166" s="7">
        <f t="shared" si="14"/>
        <v>0</v>
      </c>
    </row>
    <row r="167" spans="1:15" x14ac:dyDescent="0.3">
      <c r="A167">
        <v>9769615</v>
      </c>
      <c r="B167" t="s">
        <v>210</v>
      </c>
      <c r="C167">
        <v>302</v>
      </c>
      <c r="D167" s="22" t="s">
        <v>139</v>
      </c>
      <c r="E167" t="s">
        <v>188</v>
      </c>
      <c r="F167">
        <v>1</v>
      </c>
      <c r="G167">
        <v>96</v>
      </c>
      <c r="H167">
        <v>0</v>
      </c>
      <c r="I167">
        <v>96</v>
      </c>
      <c r="J167">
        <v>96</v>
      </c>
      <c r="K167" s="7">
        <f t="shared" si="9"/>
        <v>96</v>
      </c>
      <c r="L167" s="23">
        <f t="shared" si="12"/>
        <v>82.56</v>
      </c>
      <c r="M167" t="str">
        <f t="shared" si="11"/>
        <v>CAD</v>
      </c>
      <c r="N167" s="7">
        <f t="shared" si="13"/>
        <v>82.56</v>
      </c>
      <c r="O167" s="7">
        <f t="shared" si="14"/>
        <v>0</v>
      </c>
    </row>
    <row r="168" spans="1:15" x14ac:dyDescent="0.3">
      <c r="A168">
        <v>9769615</v>
      </c>
      <c r="B168" t="s">
        <v>210</v>
      </c>
      <c r="C168">
        <v>302</v>
      </c>
      <c r="D168" s="22" t="s">
        <v>139</v>
      </c>
      <c r="E168" t="s">
        <v>140</v>
      </c>
      <c r="F168">
        <v>1</v>
      </c>
      <c r="G168">
        <v>96</v>
      </c>
      <c r="H168">
        <v>0</v>
      </c>
      <c r="I168">
        <v>96</v>
      </c>
      <c r="J168">
        <v>96</v>
      </c>
      <c r="K168" s="7">
        <f t="shared" si="9"/>
        <v>96</v>
      </c>
      <c r="L168" s="23">
        <f t="shared" si="12"/>
        <v>82.56</v>
      </c>
      <c r="M168" t="str">
        <f t="shared" si="11"/>
        <v>CAD</v>
      </c>
      <c r="N168" s="7">
        <f t="shared" si="13"/>
        <v>82.56</v>
      </c>
      <c r="O168" s="7">
        <f t="shared" si="14"/>
        <v>0</v>
      </c>
    </row>
    <row r="169" spans="1:15" x14ac:dyDescent="0.3">
      <c r="A169">
        <v>9842252</v>
      </c>
      <c r="B169" t="s">
        <v>212</v>
      </c>
      <c r="C169">
        <v>314</v>
      </c>
      <c r="D169" s="22">
        <v>9781526479037</v>
      </c>
      <c r="E169" t="s">
        <v>213</v>
      </c>
      <c r="F169">
        <v>2</v>
      </c>
      <c r="G169">
        <v>44</v>
      </c>
      <c r="H169">
        <v>0</v>
      </c>
      <c r="I169">
        <v>44</v>
      </c>
      <c r="J169">
        <v>88</v>
      </c>
      <c r="K169" s="7">
        <f t="shared" si="9"/>
        <v>88</v>
      </c>
      <c r="L169" s="23">
        <f t="shared" si="12"/>
        <v>75.680000000000007</v>
      </c>
      <c r="M169" t="str">
        <f t="shared" si="11"/>
        <v>CAD</v>
      </c>
      <c r="N169" s="7">
        <f t="shared" si="13"/>
        <v>75.680000000000007</v>
      </c>
      <c r="O169" s="7">
        <f t="shared" si="14"/>
        <v>0</v>
      </c>
    </row>
    <row r="170" spans="1:15" x14ac:dyDescent="0.3">
      <c r="A170">
        <v>9862839</v>
      </c>
      <c r="B170" t="s">
        <v>212</v>
      </c>
      <c r="C170">
        <v>314</v>
      </c>
      <c r="D170" s="22">
        <v>9781529785920</v>
      </c>
      <c r="E170" t="s">
        <v>214</v>
      </c>
      <c r="F170">
        <v>1</v>
      </c>
      <c r="G170">
        <v>54</v>
      </c>
      <c r="H170">
        <v>0</v>
      </c>
      <c r="I170">
        <v>54</v>
      </c>
      <c r="J170">
        <v>54</v>
      </c>
      <c r="K170" s="7">
        <f t="shared" si="9"/>
        <v>54</v>
      </c>
      <c r="L170" s="23">
        <f t="shared" si="12"/>
        <v>46.44</v>
      </c>
      <c r="M170" t="str">
        <f t="shared" si="11"/>
        <v>CAD</v>
      </c>
      <c r="N170" s="7">
        <f t="shared" si="13"/>
        <v>46.44</v>
      </c>
      <c r="O170" s="7">
        <f t="shared" si="14"/>
        <v>0</v>
      </c>
    </row>
    <row r="171" spans="1:15" x14ac:dyDescent="0.3">
      <c r="A171">
        <v>9720110</v>
      </c>
      <c r="B171" t="s">
        <v>215</v>
      </c>
      <c r="C171">
        <v>328</v>
      </c>
      <c r="D171" s="22">
        <v>9781071894491</v>
      </c>
      <c r="E171" t="s">
        <v>216</v>
      </c>
      <c r="F171">
        <v>1</v>
      </c>
      <c r="G171">
        <v>112</v>
      </c>
      <c r="H171">
        <v>0</v>
      </c>
      <c r="I171">
        <v>112</v>
      </c>
      <c r="J171">
        <v>112</v>
      </c>
      <c r="K171" s="7">
        <f t="shared" si="9"/>
        <v>112</v>
      </c>
      <c r="L171" s="23">
        <f t="shared" si="12"/>
        <v>96.32</v>
      </c>
      <c r="M171" t="str">
        <f t="shared" si="11"/>
        <v>CAD</v>
      </c>
      <c r="N171" s="7">
        <f t="shared" si="13"/>
        <v>96.32</v>
      </c>
      <c r="O171" s="7">
        <f t="shared" si="14"/>
        <v>0</v>
      </c>
    </row>
    <row r="172" spans="1:15" x14ac:dyDescent="0.3">
      <c r="A172">
        <v>9720043</v>
      </c>
      <c r="B172" t="s">
        <v>217</v>
      </c>
      <c r="C172">
        <v>330</v>
      </c>
      <c r="D172" s="22">
        <v>9781529738018</v>
      </c>
      <c r="E172" t="s">
        <v>218</v>
      </c>
      <c r="F172">
        <v>4</v>
      </c>
      <c r="G172">
        <v>67</v>
      </c>
      <c r="H172">
        <v>0</v>
      </c>
      <c r="I172">
        <v>67</v>
      </c>
      <c r="J172">
        <v>268</v>
      </c>
      <c r="K172" s="7">
        <f t="shared" si="9"/>
        <v>268</v>
      </c>
      <c r="L172" s="23">
        <f t="shared" si="12"/>
        <v>230.48</v>
      </c>
      <c r="M172" t="str">
        <f t="shared" ref="M172:M192" si="15">IF(C172=73,"USD","CAD")</f>
        <v>CAD</v>
      </c>
      <c r="N172" s="7">
        <f t="shared" si="13"/>
        <v>230.48</v>
      </c>
      <c r="O172" s="7">
        <f t="shared" si="14"/>
        <v>0</v>
      </c>
    </row>
    <row r="173" spans="1:15" x14ac:dyDescent="0.3">
      <c r="A173">
        <v>9842647</v>
      </c>
      <c r="B173" t="s">
        <v>219</v>
      </c>
      <c r="C173">
        <v>346</v>
      </c>
      <c r="D173" s="22">
        <v>9781071856840</v>
      </c>
      <c r="E173" t="s">
        <v>209</v>
      </c>
      <c r="F173">
        <v>5</v>
      </c>
      <c r="G173">
        <v>113</v>
      </c>
      <c r="H173">
        <v>0</v>
      </c>
      <c r="I173">
        <v>113</v>
      </c>
      <c r="J173">
        <v>565</v>
      </c>
      <c r="K173" s="7">
        <f t="shared" si="9"/>
        <v>565</v>
      </c>
      <c r="L173" s="23">
        <f t="shared" si="12"/>
        <v>485.9</v>
      </c>
      <c r="M173" t="str">
        <f t="shared" si="15"/>
        <v>CAD</v>
      </c>
      <c r="N173" s="7">
        <f t="shared" si="13"/>
        <v>485.9</v>
      </c>
      <c r="O173" s="7">
        <f t="shared" si="14"/>
        <v>0</v>
      </c>
    </row>
    <row r="174" spans="1:15" x14ac:dyDescent="0.3">
      <c r="A174">
        <v>9706497</v>
      </c>
      <c r="B174" t="s">
        <v>220</v>
      </c>
      <c r="C174">
        <v>347</v>
      </c>
      <c r="D174" s="22">
        <v>9781544371191</v>
      </c>
      <c r="E174" t="s">
        <v>221</v>
      </c>
      <c r="F174">
        <v>8</v>
      </c>
      <c r="G174">
        <v>113</v>
      </c>
      <c r="H174">
        <v>0</v>
      </c>
      <c r="I174">
        <v>113</v>
      </c>
      <c r="J174">
        <v>904</v>
      </c>
      <c r="K174" s="7">
        <f t="shared" si="9"/>
        <v>904</v>
      </c>
      <c r="L174" s="23">
        <f t="shared" si="12"/>
        <v>777.44</v>
      </c>
      <c r="M174" t="str">
        <f t="shared" si="15"/>
        <v>CAD</v>
      </c>
      <c r="N174" s="7">
        <f t="shared" si="13"/>
        <v>777.44</v>
      </c>
      <c r="O174" s="7">
        <f t="shared" si="14"/>
        <v>0</v>
      </c>
    </row>
    <row r="175" spans="1:15" x14ac:dyDescent="0.3">
      <c r="A175">
        <v>9723779</v>
      </c>
      <c r="B175" t="s">
        <v>220</v>
      </c>
      <c r="C175">
        <v>347</v>
      </c>
      <c r="D175" s="22">
        <v>9781544361352</v>
      </c>
      <c r="E175" t="s">
        <v>128</v>
      </c>
      <c r="F175">
        <v>5</v>
      </c>
      <c r="G175">
        <v>113</v>
      </c>
      <c r="H175">
        <v>0</v>
      </c>
      <c r="I175">
        <v>113</v>
      </c>
      <c r="J175">
        <v>565</v>
      </c>
      <c r="K175" s="7">
        <f t="shared" si="9"/>
        <v>565</v>
      </c>
      <c r="L175" s="23">
        <f t="shared" si="12"/>
        <v>485.9</v>
      </c>
      <c r="M175" t="str">
        <f t="shared" si="15"/>
        <v>CAD</v>
      </c>
      <c r="N175" s="7">
        <f t="shared" si="13"/>
        <v>485.9</v>
      </c>
      <c r="O175" s="7">
        <f t="shared" si="14"/>
        <v>0</v>
      </c>
    </row>
    <row r="176" spans="1:15" x14ac:dyDescent="0.3">
      <c r="A176">
        <v>9735271</v>
      </c>
      <c r="B176" t="s">
        <v>220</v>
      </c>
      <c r="C176">
        <v>347</v>
      </c>
      <c r="D176" s="22" t="s">
        <v>222</v>
      </c>
      <c r="E176" t="s">
        <v>223</v>
      </c>
      <c r="F176">
        <v>3</v>
      </c>
      <c r="G176">
        <v>71</v>
      </c>
      <c r="H176">
        <v>0</v>
      </c>
      <c r="I176">
        <v>71</v>
      </c>
      <c r="J176">
        <v>213</v>
      </c>
      <c r="K176" s="7">
        <f t="shared" si="9"/>
        <v>213</v>
      </c>
      <c r="L176" s="23">
        <f t="shared" si="12"/>
        <v>183.18</v>
      </c>
      <c r="M176" t="str">
        <f t="shared" si="15"/>
        <v>CAD</v>
      </c>
      <c r="N176" s="7">
        <f t="shared" si="13"/>
        <v>183.18</v>
      </c>
      <c r="O176" s="7">
        <f t="shared" si="14"/>
        <v>0</v>
      </c>
    </row>
    <row r="177" spans="1:15" x14ac:dyDescent="0.3">
      <c r="A177">
        <v>9767732</v>
      </c>
      <c r="B177" t="s">
        <v>220</v>
      </c>
      <c r="C177">
        <v>347</v>
      </c>
      <c r="D177" s="22">
        <v>9781071841822</v>
      </c>
      <c r="E177" t="s">
        <v>224</v>
      </c>
      <c r="F177">
        <v>4</v>
      </c>
      <c r="G177">
        <v>41.1</v>
      </c>
      <c r="H177">
        <v>0</v>
      </c>
      <c r="I177">
        <v>41.1</v>
      </c>
      <c r="J177">
        <v>164.4</v>
      </c>
      <c r="K177" s="7">
        <f t="shared" si="9"/>
        <v>164.4</v>
      </c>
      <c r="L177" s="23">
        <f t="shared" si="12"/>
        <v>141.38</v>
      </c>
      <c r="M177" t="str">
        <f t="shared" si="15"/>
        <v>CAD</v>
      </c>
      <c r="N177" s="7">
        <f t="shared" si="13"/>
        <v>141.38</v>
      </c>
      <c r="O177" s="7">
        <f t="shared" si="14"/>
        <v>0</v>
      </c>
    </row>
    <row r="178" spans="1:15" x14ac:dyDescent="0.3">
      <c r="A178">
        <v>9800987</v>
      </c>
      <c r="B178" t="s">
        <v>220</v>
      </c>
      <c r="C178">
        <v>347</v>
      </c>
      <c r="D178" s="22">
        <v>9781071963098</v>
      </c>
      <c r="E178" t="s">
        <v>225</v>
      </c>
      <c r="F178">
        <v>3</v>
      </c>
      <c r="G178">
        <v>128</v>
      </c>
      <c r="H178">
        <v>0</v>
      </c>
      <c r="I178">
        <v>128</v>
      </c>
      <c r="J178">
        <v>384</v>
      </c>
      <c r="K178" s="7">
        <f t="shared" si="9"/>
        <v>384</v>
      </c>
      <c r="L178" s="23">
        <f t="shared" si="12"/>
        <v>330.24</v>
      </c>
      <c r="M178" t="str">
        <f t="shared" si="15"/>
        <v>CAD</v>
      </c>
      <c r="N178" s="7">
        <f t="shared" si="13"/>
        <v>330.24</v>
      </c>
      <c r="O178" s="7">
        <f t="shared" si="14"/>
        <v>0</v>
      </c>
    </row>
    <row r="179" spans="1:15" x14ac:dyDescent="0.3">
      <c r="A179">
        <v>9821785</v>
      </c>
      <c r="B179" t="s">
        <v>220</v>
      </c>
      <c r="C179">
        <v>347</v>
      </c>
      <c r="D179" s="22" t="s">
        <v>226</v>
      </c>
      <c r="E179" t="s">
        <v>227</v>
      </c>
      <c r="F179">
        <v>3</v>
      </c>
      <c r="G179">
        <v>113</v>
      </c>
      <c r="H179">
        <v>0</v>
      </c>
      <c r="I179">
        <v>113</v>
      </c>
      <c r="J179">
        <v>339</v>
      </c>
      <c r="K179" s="7">
        <f t="shared" si="9"/>
        <v>339</v>
      </c>
      <c r="L179" s="23">
        <f t="shared" si="12"/>
        <v>291.54000000000002</v>
      </c>
      <c r="M179" t="str">
        <f t="shared" si="15"/>
        <v>CAD</v>
      </c>
      <c r="N179" s="7">
        <f t="shared" si="13"/>
        <v>291.54000000000002</v>
      </c>
      <c r="O179" s="7">
        <f t="shared" si="14"/>
        <v>0</v>
      </c>
    </row>
    <row r="180" spans="1:15" x14ac:dyDescent="0.3">
      <c r="A180">
        <v>9844841</v>
      </c>
      <c r="B180" t="s">
        <v>220</v>
      </c>
      <c r="C180">
        <v>347</v>
      </c>
      <c r="D180" s="22">
        <v>9781071816622</v>
      </c>
      <c r="E180" t="s">
        <v>228</v>
      </c>
      <c r="F180">
        <v>1</v>
      </c>
      <c r="G180">
        <v>113</v>
      </c>
      <c r="H180">
        <v>0</v>
      </c>
      <c r="I180">
        <v>113</v>
      </c>
      <c r="J180">
        <v>113</v>
      </c>
      <c r="K180" s="7">
        <f t="shared" si="9"/>
        <v>113</v>
      </c>
      <c r="L180" s="23">
        <f t="shared" si="12"/>
        <v>97.18</v>
      </c>
      <c r="M180" t="str">
        <f t="shared" si="15"/>
        <v>CAD</v>
      </c>
      <c r="N180" s="7">
        <f t="shared" si="13"/>
        <v>97.18</v>
      </c>
      <c r="O180" s="7">
        <f t="shared" si="14"/>
        <v>0</v>
      </c>
    </row>
    <row r="181" spans="1:15" x14ac:dyDescent="0.3">
      <c r="A181">
        <v>9861271</v>
      </c>
      <c r="B181" t="s">
        <v>220</v>
      </c>
      <c r="C181">
        <v>347</v>
      </c>
      <c r="D181" s="22">
        <v>9781071861349</v>
      </c>
      <c r="E181" t="s">
        <v>229</v>
      </c>
      <c r="F181">
        <v>10</v>
      </c>
      <c r="G181">
        <v>44</v>
      </c>
      <c r="H181">
        <v>0</v>
      </c>
      <c r="I181">
        <v>44</v>
      </c>
      <c r="J181">
        <v>440</v>
      </c>
      <c r="K181" s="7">
        <f t="shared" si="9"/>
        <v>440</v>
      </c>
      <c r="L181" s="23">
        <f t="shared" si="12"/>
        <v>378.4</v>
      </c>
      <c r="M181" t="str">
        <f t="shared" si="15"/>
        <v>CAD</v>
      </c>
      <c r="N181" s="7">
        <f t="shared" si="13"/>
        <v>378.4</v>
      </c>
      <c r="O181" s="7">
        <f t="shared" si="14"/>
        <v>0</v>
      </c>
    </row>
    <row r="182" spans="1:15" x14ac:dyDescent="0.3">
      <c r="A182">
        <v>9695118</v>
      </c>
      <c r="B182" t="s">
        <v>230</v>
      </c>
      <c r="C182">
        <v>349</v>
      </c>
      <c r="D182" s="22">
        <v>9781529756531</v>
      </c>
      <c r="E182" t="s">
        <v>111</v>
      </c>
      <c r="F182">
        <v>1</v>
      </c>
      <c r="G182">
        <v>53</v>
      </c>
      <c r="H182">
        <v>0</v>
      </c>
      <c r="I182">
        <v>53</v>
      </c>
      <c r="J182">
        <v>53</v>
      </c>
      <c r="K182" s="7">
        <f t="shared" si="9"/>
        <v>53</v>
      </c>
      <c r="L182" s="23">
        <f t="shared" si="12"/>
        <v>45.58</v>
      </c>
      <c r="M182" t="str">
        <f t="shared" si="15"/>
        <v>CAD</v>
      </c>
      <c r="N182" s="7">
        <f t="shared" si="13"/>
        <v>45.58</v>
      </c>
      <c r="O182" s="7">
        <f t="shared" si="14"/>
        <v>0</v>
      </c>
    </row>
    <row r="183" spans="1:15" x14ac:dyDescent="0.3">
      <c r="A183">
        <v>9696042</v>
      </c>
      <c r="B183" t="s">
        <v>230</v>
      </c>
      <c r="C183">
        <v>349</v>
      </c>
      <c r="D183" s="22">
        <v>9781544372891</v>
      </c>
      <c r="E183" t="s">
        <v>169</v>
      </c>
      <c r="F183">
        <v>2</v>
      </c>
      <c r="G183">
        <v>67</v>
      </c>
      <c r="H183">
        <v>0</v>
      </c>
      <c r="I183">
        <v>67</v>
      </c>
      <c r="J183">
        <v>134</v>
      </c>
      <c r="K183" s="7">
        <f t="shared" si="9"/>
        <v>134</v>
      </c>
      <c r="L183" s="23">
        <f t="shared" si="12"/>
        <v>115.24</v>
      </c>
      <c r="M183" t="str">
        <f t="shared" si="15"/>
        <v>CAD</v>
      </c>
      <c r="N183" s="7">
        <f t="shared" si="13"/>
        <v>115.24</v>
      </c>
      <c r="O183" s="7">
        <f t="shared" si="14"/>
        <v>0</v>
      </c>
    </row>
    <row r="184" spans="1:15" x14ac:dyDescent="0.3">
      <c r="A184">
        <v>9723937</v>
      </c>
      <c r="B184" t="s">
        <v>230</v>
      </c>
      <c r="C184">
        <v>349</v>
      </c>
      <c r="D184" s="22">
        <v>9781071817964</v>
      </c>
      <c r="E184" t="s">
        <v>61</v>
      </c>
      <c r="F184">
        <v>2</v>
      </c>
      <c r="G184">
        <v>103</v>
      </c>
      <c r="H184">
        <v>0</v>
      </c>
      <c r="I184">
        <v>103</v>
      </c>
      <c r="J184">
        <v>206</v>
      </c>
      <c r="K184" s="7">
        <f t="shared" si="9"/>
        <v>206</v>
      </c>
      <c r="L184" s="23">
        <f t="shared" si="12"/>
        <v>177.16</v>
      </c>
      <c r="M184" t="str">
        <f t="shared" si="15"/>
        <v>CAD</v>
      </c>
      <c r="N184" s="7">
        <f t="shared" si="13"/>
        <v>177.16</v>
      </c>
      <c r="O184" s="7">
        <f t="shared" si="14"/>
        <v>0</v>
      </c>
    </row>
    <row r="185" spans="1:15" x14ac:dyDescent="0.3">
      <c r="A185">
        <v>9769330</v>
      </c>
      <c r="B185" t="s">
        <v>230</v>
      </c>
      <c r="C185">
        <v>349</v>
      </c>
      <c r="D185" s="22">
        <v>9781529616071</v>
      </c>
      <c r="E185" t="s">
        <v>200</v>
      </c>
      <c r="F185">
        <v>2</v>
      </c>
      <c r="G185">
        <v>86</v>
      </c>
      <c r="H185">
        <v>0</v>
      </c>
      <c r="I185">
        <v>86</v>
      </c>
      <c r="J185">
        <v>172</v>
      </c>
      <c r="K185" s="7">
        <f t="shared" si="9"/>
        <v>172</v>
      </c>
      <c r="L185" s="23">
        <f t="shared" si="12"/>
        <v>147.91999999999999</v>
      </c>
      <c r="M185" t="str">
        <f t="shared" si="15"/>
        <v>CAD</v>
      </c>
      <c r="N185" s="7">
        <f t="shared" si="13"/>
        <v>147.91999999999999</v>
      </c>
      <c r="O185" s="7">
        <f t="shared" si="14"/>
        <v>0</v>
      </c>
    </row>
    <row r="186" spans="1:15" x14ac:dyDescent="0.3">
      <c r="A186">
        <v>9788508</v>
      </c>
      <c r="B186" t="s">
        <v>230</v>
      </c>
      <c r="C186">
        <v>349</v>
      </c>
      <c r="D186" s="22" t="s">
        <v>53</v>
      </c>
      <c r="E186" t="s">
        <v>54</v>
      </c>
      <c r="F186">
        <v>2</v>
      </c>
      <c r="G186">
        <v>134</v>
      </c>
      <c r="H186">
        <v>0</v>
      </c>
      <c r="I186">
        <v>134</v>
      </c>
      <c r="J186">
        <v>268</v>
      </c>
      <c r="K186" s="7">
        <f t="shared" si="9"/>
        <v>268</v>
      </c>
      <c r="L186" s="23">
        <f t="shared" si="12"/>
        <v>230.48</v>
      </c>
      <c r="M186" t="str">
        <f t="shared" si="15"/>
        <v>CAD</v>
      </c>
      <c r="N186" s="7">
        <f t="shared" si="13"/>
        <v>230.48</v>
      </c>
      <c r="O186" s="7">
        <f t="shared" si="14"/>
        <v>0</v>
      </c>
    </row>
    <row r="187" spans="1:15" x14ac:dyDescent="0.3">
      <c r="A187">
        <v>9752950</v>
      </c>
      <c r="B187" t="s">
        <v>231</v>
      </c>
      <c r="C187">
        <v>358</v>
      </c>
      <c r="D187" s="22">
        <v>9781544395807</v>
      </c>
      <c r="E187" t="s">
        <v>178</v>
      </c>
      <c r="F187">
        <v>3</v>
      </c>
      <c r="G187">
        <v>113</v>
      </c>
      <c r="H187">
        <v>0</v>
      </c>
      <c r="I187">
        <v>113</v>
      </c>
      <c r="J187">
        <v>339</v>
      </c>
      <c r="K187" s="7">
        <f t="shared" si="9"/>
        <v>339</v>
      </c>
      <c r="L187" s="23">
        <f t="shared" si="12"/>
        <v>291.54000000000002</v>
      </c>
      <c r="M187" t="str">
        <f t="shared" si="15"/>
        <v>CAD</v>
      </c>
      <c r="N187" s="7">
        <f t="shared" si="13"/>
        <v>291.54000000000002</v>
      </c>
      <c r="O187" s="7">
        <f t="shared" si="14"/>
        <v>0</v>
      </c>
    </row>
    <row r="188" spans="1:15" x14ac:dyDescent="0.3">
      <c r="A188">
        <v>9727627</v>
      </c>
      <c r="B188" t="s">
        <v>232</v>
      </c>
      <c r="C188">
        <v>365</v>
      </c>
      <c r="D188" s="22">
        <v>9781071856727</v>
      </c>
      <c r="E188" t="s">
        <v>233</v>
      </c>
      <c r="F188">
        <v>1</v>
      </c>
      <c r="G188">
        <v>126</v>
      </c>
      <c r="H188">
        <v>0</v>
      </c>
      <c r="I188">
        <v>126</v>
      </c>
      <c r="J188">
        <v>126</v>
      </c>
      <c r="K188" s="7">
        <f t="shared" si="9"/>
        <v>126</v>
      </c>
      <c r="L188" s="23">
        <f t="shared" si="12"/>
        <v>108.36</v>
      </c>
      <c r="M188" t="str">
        <f t="shared" si="15"/>
        <v>CAD</v>
      </c>
      <c r="N188" s="7">
        <f t="shared" si="13"/>
        <v>108.36</v>
      </c>
      <c r="O188" s="7">
        <f t="shared" si="14"/>
        <v>0</v>
      </c>
    </row>
    <row r="189" spans="1:15" x14ac:dyDescent="0.3">
      <c r="A189">
        <v>9841679</v>
      </c>
      <c r="B189" t="s">
        <v>234</v>
      </c>
      <c r="C189">
        <v>376</v>
      </c>
      <c r="D189" s="22">
        <v>9781071825280</v>
      </c>
      <c r="E189" t="s">
        <v>235</v>
      </c>
      <c r="F189">
        <v>3</v>
      </c>
      <c r="G189">
        <v>113</v>
      </c>
      <c r="H189">
        <v>0</v>
      </c>
      <c r="I189">
        <v>113</v>
      </c>
      <c r="J189">
        <v>339</v>
      </c>
      <c r="K189" s="7">
        <f t="shared" si="9"/>
        <v>339</v>
      </c>
      <c r="L189" s="23">
        <f t="shared" si="12"/>
        <v>291.54000000000002</v>
      </c>
      <c r="M189" t="str">
        <f t="shared" si="15"/>
        <v>CAD</v>
      </c>
      <c r="N189" s="7">
        <f t="shared" si="13"/>
        <v>291.54000000000002</v>
      </c>
      <c r="O189" s="7">
        <f t="shared" si="14"/>
        <v>0</v>
      </c>
    </row>
    <row r="190" spans="1:15" x14ac:dyDescent="0.3">
      <c r="D190" s="22"/>
      <c r="K190" s="7">
        <f t="shared" si="9"/>
        <v>0</v>
      </c>
      <c r="L190" s="23">
        <f t="shared" si="12"/>
        <v>0</v>
      </c>
      <c r="M190" t="str">
        <f t="shared" si="15"/>
        <v>CAD</v>
      </c>
      <c r="N190" s="7">
        <f t="shared" si="13"/>
        <v>0</v>
      </c>
      <c r="O190" s="7">
        <f t="shared" si="14"/>
        <v>0</v>
      </c>
    </row>
    <row r="191" spans="1:15" x14ac:dyDescent="0.3">
      <c r="D191" s="22"/>
      <c r="K191" s="7">
        <f t="shared" si="9"/>
        <v>0</v>
      </c>
      <c r="L191" s="23">
        <f t="shared" si="12"/>
        <v>0</v>
      </c>
      <c r="M191" t="str">
        <f t="shared" si="15"/>
        <v>CAD</v>
      </c>
      <c r="N191" s="7">
        <f t="shared" si="13"/>
        <v>0</v>
      </c>
      <c r="O191" s="7">
        <f t="shared" si="14"/>
        <v>0</v>
      </c>
    </row>
    <row r="192" spans="1:15" x14ac:dyDescent="0.3">
      <c r="G192" s="7"/>
      <c r="H192" s="24"/>
      <c r="I192" s="7"/>
      <c r="K192" s="7">
        <f t="shared" si="9"/>
        <v>0</v>
      </c>
      <c r="L192" s="23">
        <f t="shared" si="12"/>
        <v>0</v>
      </c>
      <c r="M192" t="str">
        <f t="shared" si="15"/>
        <v>CAD</v>
      </c>
      <c r="N192" s="7">
        <f t="shared" si="13"/>
        <v>0</v>
      </c>
      <c r="O192" s="7">
        <f t="shared" si="14"/>
        <v>0</v>
      </c>
    </row>
    <row r="193" spans="1:15" x14ac:dyDescent="0.3">
      <c r="J193" s="25">
        <f>SUM(J8:J192)</f>
        <v>154162.4</v>
      </c>
      <c r="K193" s="25">
        <f>SUM(K8:K192)</f>
        <v>154162.4</v>
      </c>
      <c r="L193" s="26">
        <f>SUM(L8:L192)</f>
        <v>132579.65999999986</v>
      </c>
      <c r="N193" s="26">
        <f>SUM(N8:N192)</f>
        <v>132483.33999999988</v>
      </c>
      <c r="O193" s="26">
        <f>SUM(O8:O192)</f>
        <v>96.32</v>
      </c>
    </row>
    <row r="194" spans="1:15" x14ac:dyDescent="0.3">
      <c r="L194" s="23"/>
    </row>
    <row r="195" spans="1:15" x14ac:dyDescent="0.3">
      <c r="D195"/>
      <c r="K195" s="23"/>
    </row>
    <row r="196" spans="1:15" x14ac:dyDescent="0.3">
      <c r="L196" s="15"/>
      <c r="N196" s="16"/>
    </row>
    <row r="197" spans="1:15" x14ac:dyDescent="0.3">
      <c r="A197" s="1" t="s">
        <v>236</v>
      </c>
      <c r="D197" s="27"/>
      <c r="L197" s="15"/>
      <c r="M197" s="1"/>
      <c r="N197" s="16"/>
    </row>
    <row r="198" spans="1:15" ht="57.6" x14ac:dyDescent="0.3">
      <c r="A198" s="17" t="s">
        <v>6</v>
      </c>
      <c r="B198" s="17" t="s">
        <v>7</v>
      </c>
      <c r="C198" s="17" t="s">
        <v>8</v>
      </c>
      <c r="D198" s="18" t="s">
        <v>9</v>
      </c>
      <c r="E198" s="17" t="s">
        <v>10</v>
      </c>
      <c r="F198" s="17" t="s">
        <v>11</v>
      </c>
      <c r="G198" s="17" t="s">
        <v>12</v>
      </c>
      <c r="H198" s="17" t="s">
        <v>13</v>
      </c>
      <c r="I198" s="17" t="s">
        <v>14</v>
      </c>
      <c r="J198" s="19" t="s">
        <v>15</v>
      </c>
      <c r="K198" s="20" t="s">
        <v>16</v>
      </c>
      <c r="L198" s="21" t="s">
        <v>237</v>
      </c>
      <c r="M198" t="s">
        <v>18</v>
      </c>
    </row>
    <row r="199" spans="1:15" x14ac:dyDescent="0.3">
      <c r="A199">
        <v>20000661</v>
      </c>
      <c r="B199" t="s">
        <v>238</v>
      </c>
      <c r="C199">
        <v>255</v>
      </c>
      <c r="D199" s="22" t="s">
        <v>239</v>
      </c>
      <c r="E199" t="s">
        <v>240</v>
      </c>
      <c r="F199">
        <v>4</v>
      </c>
      <c r="G199">
        <v>55.8</v>
      </c>
      <c r="H199">
        <v>0</v>
      </c>
      <c r="I199">
        <v>55.8</v>
      </c>
      <c r="J199">
        <v>223.2</v>
      </c>
      <c r="K199" s="7">
        <f t="shared" ref="K199:K200" si="16">F199*G199</f>
        <v>223.2</v>
      </c>
      <c r="L199" s="23">
        <f>ROUND(K199*$L$2,2)</f>
        <v>196.42</v>
      </c>
      <c r="M199" t="str">
        <f>IF(C199=73,"USD","CAD")</f>
        <v>CAD</v>
      </c>
      <c r="N199" s="7">
        <f>IF(M199="CAD",L199,0)</f>
        <v>196.42</v>
      </c>
      <c r="O199" s="7">
        <f>IF(M199="USD",L199,0)</f>
        <v>0</v>
      </c>
    </row>
    <row r="200" spans="1:15" x14ac:dyDescent="0.3">
      <c r="A200">
        <v>20000662</v>
      </c>
      <c r="B200" t="s">
        <v>238</v>
      </c>
      <c r="C200">
        <v>255</v>
      </c>
      <c r="D200" s="22">
        <v>9781071927243</v>
      </c>
      <c r="E200" t="s">
        <v>241</v>
      </c>
      <c r="F200">
        <v>0</v>
      </c>
      <c r="K200" s="7">
        <f t="shared" si="16"/>
        <v>0</v>
      </c>
      <c r="L200" s="23">
        <f>ROUND(K200*$L$2,2)</f>
        <v>0</v>
      </c>
      <c r="M200" t="str">
        <f>IF(C200=73,"USD","CAD")</f>
        <v>CAD</v>
      </c>
      <c r="N200" s="7">
        <f>IF(M200="CAD",L200,0)</f>
        <v>0</v>
      </c>
      <c r="O200" s="7">
        <f>IF(M200="USD",L200,0)</f>
        <v>0</v>
      </c>
    </row>
    <row r="201" spans="1:15" x14ac:dyDescent="0.3">
      <c r="J201" s="25">
        <f>SUM(J199:J200)</f>
        <v>223.2</v>
      </c>
      <c r="K201" s="25">
        <f>SUM(K199:K200)</f>
        <v>223.2</v>
      </c>
      <c r="L201" s="25">
        <f t="shared" ref="L201" si="17">SUM(L199:L200)</f>
        <v>196.42</v>
      </c>
      <c r="N201" s="25">
        <f>SUM(N199:N200)</f>
        <v>196.42</v>
      </c>
      <c r="O201" s="25">
        <f>SUM(O199:O200)</f>
        <v>0</v>
      </c>
    </row>
    <row r="203" spans="1:15" ht="15" thickBot="1" x14ac:dyDescent="0.35">
      <c r="B203" t="s">
        <v>242</v>
      </c>
    </row>
    <row r="204" spans="1:15" ht="15" thickBot="1" x14ac:dyDescent="0.35">
      <c r="B204" s="28" t="s">
        <v>243</v>
      </c>
    </row>
    <row r="205" spans="1:15" ht="15" thickBot="1" x14ac:dyDescent="0.35">
      <c r="B205" s="28" t="s">
        <v>244</v>
      </c>
    </row>
  </sheetData>
  <conditionalFormatting sqref="M1:M1048576">
    <cfRule type="cellIs" dxfId="0" priority="1" operator="equal">
      <formula>"USD"</formula>
    </cfRule>
  </conditionalFormatting>
  <pageMargins left="0.70866141732283472" right="0.70866141732283472" top="0.74803149606299213" bottom="0.74803149606299213" header="0.31496062992125984" footer="0.31496062992125984"/>
  <pageSetup scale="62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SAGE pub details Jan</vt:lpstr>
      <vt:lpstr>'SAGE pub details Jan'!Print_Area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Susan Sampson</dc:creator>
  <cp:lastModifiedBy>Susan Sampson</cp:lastModifiedBy>
  <dcterms:created xsi:type="dcterms:W3CDTF">2025-02-21T15:08:33Z</dcterms:created>
  <dcterms:modified xsi:type="dcterms:W3CDTF">2025-02-21T15:09:06Z</dcterms:modified>
</cp:coreProperties>
</file>