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510" yWindow="2925" windowWidth="22035" windowHeight="10350" activeTab="1"/>
  </bookViews>
  <sheets>
    <sheet name="Month Summary" sheetId="3" r:id="rId1"/>
    <sheet name="2013-April" sheetId="2" r:id="rId2"/>
  </sheets>
  <definedNames>
    <definedName name="_xlnm._FilterDatabase" localSheetId="1" hidden="1">'2013-April'!$A$1:$S$933</definedName>
  </definedNames>
  <calcPr calcId="125725"/>
</workbook>
</file>

<file path=xl/calcChain.xml><?xml version="1.0" encoding="utf-8"?>
<calcChain xmlns="http://schemas.openxmlformats.org/spreadsheetml/2006/main">
  <c r="L2" i="2"/>
  <c r="L11"/>
  <c r="L3"/>
  <c r="L4"/>
  <c r="L5"/>
  <c r="L6"/>
  <c r="L7"/>
  <c r="L8"/>
  <c r="L9"/>
  <c r="L10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4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D8" i="3"/>
  <c r="K3" i="2"/>
  <c r="K4"/>
  <c r="K5"/>
  <c r="K6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8"/>
  <c r="K39"/>
  <c r="K40"/>
  <c r="K41"/>
  <c r="K42"/>
  <c r="K43"/>
  <c r="K44"/>
  <c r="K45"/>
  <c r="K46"/>
  <c r="K47"/>
  <c r="K48"/>
  <c r="K49"/>
  <c r="K50"/>
  <c r="K51"/>
  <c r="K52"/>
  <c r="K53"/>
  <c r="K54"/>
  <c r="K55"/>
  <c r="K56"/>
  <c r="K57"/>
  <c r="K58"/>
  <c r="K59"/>
  <c r="K60"/>
  <c r="K61"/>
  <c r="K62"/>
  <c r="K63"/>
  <c r="K64"/>
  <c r="K65"/>
  <c r="K66"/>
  <c r="K67"/>
  <c r="K68"/>
  <c r="K69"/>
  <c r="K70"/>
  <c r="K71"/>
  <c r="K72"/>
  <c r="K73"/>
  <c r="K74"/>
  <c r="K75"/>
  <c r="K76"/>
  <c r="K77"/>
  <c r="K78"/>
  <c r="K79"/>
  <c r="K80"/>
  <c r="K81"/>
  <c r="K82"/>
  <c r="K83"/>
  <c r="K84"/>
  <c r="K85"/>
  <c r="K86"/>
  <c r="K87"/>
  <c r="K88"/>
  <c r="K89"/>
  <c r="K90"/>
  <c r="K91"/>
  <c r="K92"/>
  <c r="K93"/>
  <c r="K94"/>
  <c r="K95"/>
  <c r="K96"/>
  <c r="K97"/>
  <c r="K98"/>
  <c r="K99"/>
  <c r="K100"/>
  <c r="K101"/>
  <c r="K102"/>
  <c r="K103"/>
  <c r="K104"/>
  <c r="K105"/>
  <c r="K106"/>
  <c r="K107"/>
  <c r="K108"/>
  <c r="K109"/>
  <c r="K110"/>
  <c r="K111"/>
  <c r="K112"/>
  <c r="K113"/>
  <c r="K114"/>
  <c r="K115"/>
  <c r="K116"/>
  <c r="K117"/>
  <c r="K118"/>
  <c r="K119"/>
  <c r="K120"/>
  <c r="K121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43"/>
  <c r="K144"/>
  <c r="K145"/>
  <c r="K146"/>
  <c r="K147"/>
  <c r="K148"/>
  <c r="K149"/>
  <c r="K150"/>
  <c r="K151"/>
  <c r="K152"/>
  <c r="K153"/>
  <c r="K154"/>
  <c r="K155"/>
  <c r="K156"/>
  <c r="K157"/>
  <c r="K158"/>
  <c r="K159"/>
  <c r="K160"/>
  <c r="K161"/>
  <c r="K162"/>
  <c r="K163"/>
  <c r="K164"/>
  <c r="K165"/>
  <c r="K166"/>
  <c r="K167"/>
  <c r="K168"/>
  <c r="K169"/>
  <c r="K170"/>
  <c r="K171"/>
  <c r="K172"/>
  <c r="K173"/>
  <c r="K174"/>
  <c r="K175"/>
  <c r="K176"/>
  <c r="K177"/>
  <c r="K178"/>
  <c r="K179"/>
  <c r="K180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202"/>
  <c r="K203"/>
  <c r="K204"/>
  <c r="K205"/>
  <c r="K206"/>
  <c r="K207"/>
  <c r="K208"/>
  <c r="K209"/>
  <c r="K210"/>
  <c r="K211"/>
  <c r="K2"/>
  <c r="N2"/>
  <c r="O2"/>
  <c r="Q2"/>
  <c r="R2"/>
  <c r="S2" s="1"/>
  <c r="N3"/>
  <c r="O3"/>
  <c r="Q3"/>
  <c r="S3" s="1"/>
  <c r="R3"/>
  <c r="N4"/>
  <c r="O4"/>
  <c r="Q4"/>
  <c r="S4" s="1"/>
  <c r="R4"/>
  <c r="N5"/>
  <c r="O5"/>
  <c r="Q5"/>
  <c r="S5" s="1"/>
  <c r="R5"/>
  <c r="N6"/>
  <c r="O6"/>
  <c r="Q6"/>
  <c r="S6" s="1"/>
  <c r="R6"/>
  <c r="N7"/>
  <c r="O7"/>
  <c r="Q7"/>
  <c r="R7"/>
  <c r="N8"/>
  <c r="O8"/>
  <c r="Q8"/>
  <c r="S8" s="1"/>
  <c r="R8"/>
  <c r="N9"/>
  <c r="O9"/>
  <c r="Q9"/>
  <c r="R9"/>
  <c r="S9"/>
  <c r="N10"/>
  <c r="O10"/>
  <c r="Q10"/>
  <c r="R10"/>
  <c r="S10"/>
  <c r="N11"/>
  <c r="O11"/>
  <c r="Q11"/>
  <c r="R11"/>
  <c r="N12"/>
  <c r="O12"/>
  <c r="Q12"/>
  <c r="S12" s="1"/>
  <c r="R12"/>
  <c r="N13"/>
  <c r="O13"/>
  <c r="Q13"/>
  <c r="R13"/>
  <c r="N14"/>
  <c r="O14"/>
  <c r="Q14"/>
  <c r="S14" s="1"/>
  <c r="R14"/>
  <c r="N15"/>
  <c r="O15"/>
  <c r="Q15"/>
  <c r="R15"/>
  <c r="S15" s="1"/>
  <c r="N16"/>
  <c r="O16"/>
  <c r="Q16"/>
  <c r="S16" s="1"/>
  <c r="R16"/>
  <c r="N17"/>
  <c r="O17"/>
  <c r="Q17"/>
  <c r="S17" s="1"/>
  <c r="R17"/>
  <c r="N18"/>
  <c r="O18"/>
  <c r="Q18"/>
  <c r="R18"/>
  <c r="S18"/>
  <c r="N19"/>
  <c r="O19"/>
  <c r="Q19"/>
  <c r="R19"/>
  <c r="N20"/>
  <c r="O20"/>
  <c r="Q20"/>
  <c r="R20"/>
  <c r="S20"/>
  <c r="N21"/>
  <c r="O21"/>
  <c r="Q21"/>
  <c r="R21"/>
  <c r="N22"/>
  <c r="O22"/>
  <c r="Q22"/>
  <c r="R22"/>
  <c r="N23"/>
  <c r="O23"/>
  <c r="Q23"/>
  <c r="R23"/>
  <c r="S23" s="1"/>
  <c r="N24"/>
  <c r="O24"/>
  <c r="Q24"/>
  <c r="R24"/>
  <c r="N25"/>
  <c r="O25"/>
  <c r="Q25"/>
  <c r="S25" s="1"/>
  <c r="R25"/>
  <c r="N26"/>
  <c r="O26"/>
  <c r="Q26"/>
  <c r="S26" s="1"/>
  <c r="R26"/>
  <c r="N27"/>
  <c r="O27"/>
  <c r="Q27"/>
  <c r="S27" s="1"/>
  <c r="R27"/>
  <c r="N28"/>
  <c r="O28"/>
  <c r="Q28"/>
  <c r="S28" s="1"/>
  <c r="R28"/>
  <c r="N29"/>
  <c r="O29"/>
  <c r="Q29"/>
  <c r="R29"/>
  <c r="N30"/>
  <c r="O30"/>
  <c r="Q30"/>
  <c r="R30"/>
  <c r="N31"/>
  <c r="O31"/>
  <c r="Q31"/>
  <c r="R31"/>
  <c r="S31" s="1"/>
  <c r="N32"/>
  <c r="O32"/>
  <c r="Q32"/>
  <c r="R32"/>
  <c r="N33"/>
  <c r="O33"/>
  <c r="Q33"/>
  <c r="R33"/>
  <c r="S33"/>
  <c r="N34"/>
  <c r="O34"/>
  <c r="Q34"/>
  <c r="S34" s="1"/>
  <c r="R34"/>
  <c r="N35"/>
  <c r="O35"/>
  <c r="Q35"/>
  <c r="R35"/>
  <c r="N36"/>
  <c r="O36"/>
  <c r="Q36"/>
  <c r="S36" s="1"/>
  <c r="R36"/>
  <c r="N37"/>
  <c r="O37"/>
  <c r="Q37"/>
  <c r="S37" s="1"/>
  <c r="R37"/>
  <c r="N38"/>
  <c r="O38"/>
  <c r="Q38"/>
  <c r="S38" s="1"/>
  <c r="R38"/>
  <c r="N39"/>
  <c r="O39"/>
  <c r="Q39"/>
  <c r="R39"/>
  <c r="N40"/>
  <c r="O40"/>
  <c r="Q40"/>
  <c r="S40" s="1"/>
  <c r="R40"/>
  <c r="N41"/>
  <c r="O41"/>
  <c r="Q41"/>
  <c r="S41" s="1"/>
  <c r="R41"/>
  <c r="N42"/>
  <c r="O42"/>
  <c r="Q42"/>
  <c r="R42"/>
  <c r="S42"/>
  <c r="N43"/>
  <c r="O43"/>
  <c r="Q43"/>
  <c r="R43"/>
  <c r="N44"/>
  <c r="O44"/>
  <c r="Q44"/>
  <c r="R44"/>
  <c r="S44"/>
  <c r="N45"/>
  <c r="O45"/>
  <c r="Q45"/>
  <c r="S45" s="1"/>
  <c r="R45"/>
  <c r="N46"/>
  <c r="O46"/>
  <c r="Q46"/>
  <c r="R46"/>
  <c r="N47"/>
  <c r="O47"/>
  <c r="Q47"/>
  <c r="R47"/>
  <c r="N48"/>
  <c r="O48"/>
  <c r="Q48"/>
  <c r="R48"/>
  <c r="N49"/>
  <c r="O49"/>
  <c r="Q49"/>
  <c r="S49" s="1"/>
  <c r="R49"/>
  <c r="N50"/>
  <c r="O50"/>
  <c r="Q50"/>
  <c r="S50" s="1"/>
  <c r="R50"/>
  <c r="N51"/>
  <c r="O51"/>
  <c r="Q51"/>
  <c r="R51"/>
  <c r="N52"/>
  <c r="O52"/>
  <c r="Q52"/>
  <c r="R52"/>
  <c r="S52"/>
  <c r="N53"/>
  <c r="O53"/>
  <c r="Q53"/>
  <c r="R53"/>
  <c r="N54"/>
  <c r="O54"/>
  <c r="Q54"/>
  <c r="R54"/>
  <c r="N55"/>
  <c r="O55"/>
  <c r="Q55"/>
  <c r="R55"/>
  <c r="S55" s="1"/>
  <c r="N56"/>
  <c r="O56"/>
  <c r="Q56"/>
  <c r="R56"/>
  <c r="N57"/>
  <c r="O57"/>
  <c r="Q57"/>
  <c r="R57"/>
  <c r="S57"/>
  <c r="N58"/>
  <c r="O58"/>
  <c r="Q58"/>
  <c r="S58" s="1"/>
  <c r="R58"/>
  <c r="N59"/>
  <c r="O59"/>
  <c r="Q59"/>
  <c r="S59" s="1"/>
  <c r="R59"/>
  <c r="N60"/>
  <c r="O60"/>
  <c r="Q60"/>
  <c r="R60"/>
  <c r="S60"/>
  <c r="N61"/>
  <c r="O61"/>
  <c r="Q61"/>
  <c r="R61"/>
  <c r="N62"/>
  <c r="O62"/>
  <c r="Q62"/>
  <c r="R62"/>
  <c r="N63"/>
  <c r="O63"/>
  <c r="Q63"/>
  <c r="R63"/>
  <c r="S63" s="1"/>
  <c r="N64"/>
  <c r="O64"/>
  <c r="Q64"/>
  <c r="R64"/>
  <c r="N65"/>
  <c r="O65"/>
  <c r="Q65"/>
  <c r="R65"/>
  <c r="S65"/>
  <c r="N66"/>
  <c r="O66"/>
  <c r="Q66"/>
  <c r="R66"/>
  <c r="S66"/>
  <c r="N67"/>
  <c r="O67"/>
  <c r="Q67"/>
  <c r="S67" s="1"/>
  <c r="R67"/>
  <c r="N68"/>
  <c r="O68"/>
  <c r="Q68"/>
  <c r="S68" s="1"/>
  <c r="R68"/>
  <c r="N69"/>
  <c r="O69"/>
  <c r="Q69"/>
  <c r="S69" s="1"/>
  <c r="R69"/>
  <c r="N70"/>
  <c r="O70"/>
  <c r="Q70"/>
  <c r="S70" s="1"/>
  <c r="R70"/>
  <c r="N71"/>
  <c r="O71"/>
  <c r="Q71"/>
  <c r="R71"/>
  <c r="N72"/>
  <c r="O72"/>
  <c r="Q72"/>
  <c r="S72" s="1"/>
  <c r="R72"/>
  <c r="N73"/>
  <c r="O73"/>
  <c r="Q73"/>
  <c r="R73"/>
  <c r="S73"/>
  <c r="N74"/>
  <c r="O74"/>
  <c r="Q74"/>
  <c r="R74"/>
  <c r="S74"/>
  <c r="N75"/>
  <c r="O75"/>
  <c r="Q75"/>
  <c r="R75"/>
  <c r="N76"/>
  <c r="O76"/>
  <c r="Q76"/>
  <c r="S76" s="1"/>
  <c r="R76"/>
  <c r="N77"/>
  <c r="O77"/>
  <c r="Q77"/>
  <c r="R77"/>
  <c r="N78"/>
  <c r="O78"/>
  <c r="Q78"/>
  <c r="S78" s="1"/>
  <c r="R78"/>
  <c r="N79"/>
  <c r="O79"/>
  <c r="Q79"/>
  <c r="R79"/>
  <c r="S79" s="1"/>
  <c r="N80"/>
  <c r="O80"/>
  <c r="Q80"/>
  <c r="S80" s="1"/>
  <c r="R80"/>
  <c r="N81"/>
  <c r="O81"/>
  <c r="Q81"/>
  <c r="S81" s="1"/>
  <c r="R81"/>
  <c r="N82"/>
  <c r="O82"/>
  <c r="Q82"/>
  <c r="R82"/>
  <c r="S82"/>
  <c r="N83"/>
  <c r="O83"/>
  <c r="Q83"/>
  <c r="R83"/>
  <c r="N84"/>
  <c r="O84"/>
  <c r="Q84"/>
  <c r="R84"/>
  <c r="S84"/>
  <c r="N85"/>
  <c r="O85"/>
  <c r="Q85"/>
  <c r="R85"/>
  <c r="N86"/>
  <c r="O86"/>
  <c r="Q86"/>
  <c r="R86"/>
  <c r="N87"/>
  <c r="O87"/>
  <c r="Q87"/>
  <c r="R87"/>
  <c r="S87" s="1"/>
  <c r="N88"/>
  <c r="O88"/>
  <c r="Q88"/>
  <c r="R88"/>
  <c r="N89"/>
  <c r="O89"/>
  <c r="Q89"/>
  <c r="S89" s="1"/>
  <c r="R89"/>
  <c r="N90"/>
  <c r="O90"/>
  <c r="Q90"/>
  <c r="S90" s="1"/>
  <c r="R90"/>
  <c r="N91"/>
  <c r="O91"/>
  <c r="Q91"/>
  <c r="S91" s="1"/>
  <c r="R91"/>
  <c r="N92"/>
  <c r="O92"/>
  <c r="Q92"/>
  <c r="S92" s="1"/>
  <c r="R92"/>
  <c r="N93"/>
  <c r="O93"/>
  <c r="Q93"/>
  <c r="R93"/>
  <c r="N94"/>
  <c r="O94"/>
  <c r="Q94"/>
  <c r="R94"/>
  <c r="N95"/>
  <c r="O95"/>
  <c r="Q95"/>
  <c r="R95"/>
  <c r="S95" s="1"/>
  <c r="N96"/>
  <c r="O96"/>
  <c r="Q96"/>
  <c r="R96"/>
  <c r="N97"/>
  <c r="O97"/>
  <c r="Q97"/>
  <c r="R97"/>
  <c r="S97"/>
  <c r="N98"/>
  <c r="O98"/>
  <c r="Q98"/>
  <c r="S98" s="1"/>
  <c r="R98"/>
  <c r="N99"/>
  <c r="O99"/>
  <c r="Q99"/>
  <c r="R99"/>
  <c r="N100"/>
  <c r="O100"/>
  <c r="Q100"/>
  <c r="S100" s="1"/>
  <c r="R100"/>
  <c r="N101"/>
  <c r="O101"/>
  <c r="Q101"/>
  <c r="S101" s="1"/>
  <c r="R101"/>
  <c r="N102"/>
  <c r="O102"/>
  <c r="Q102"/>
  <c r="S102" s="1"/>
  <c r="R102"/>
  <c r="N103"/>
  <c r="O103"/>
  <c r="Q103"/>
  <c r="R103"/>
  <c r="N104"/>
  <c r="O104"/>
  <c r="Q104"/>
  <c r="S104" s="1"/>
  <c r="R104"/>
  <c r="N105"/>
  <c r="O105"/>
  <c r="Q105"/>
  <c r="S105" s="1"/>
  <c r="R105"/>
  <c r="N106"/>
  <c r="O106"/>
  <c r="Q106"/>
  <c r="R106"/>
  <c r="S106"/>
  <c r="N107"/>
  <c r="O107"/>
  <c r="Q107"/>
  <c r="R107"/>
  <c r="N108"/>
  <c r="O108"/>
  <c r="Q108"/>
  <c r="R108"/>
  <c r="S108"/>
  <c r="N109"/>
  <c r="O109"/>
  <c r="Q109"/>
  <c r="S109" s="1"/>
  <c r="R109"/>
  <c r="N110"/>
  <c r="O110"/>
  <c r="Q110"/>
  <c r="R110"/>
  <c r="N111"/>
  <c r="O111"/>
  <c r="Q111"/>
  <c r="R111"/>
  <c r="N112"/>
  <c r="O112"/>
  <c r="Q112"/>
  <c r="R112"/>
  <c r="N113"/>
  <c r="O113"/>
  <c r="Q113"/>
  <c r="S113" s="1"/>
  <c r="R113"/>
  <c r="N114"/>
  <c r="O114"/>
  <c r="Q114"/>
  <c r="S114" s="1"/>
  <c r="R114"/>
  <c r="N115"/>
  <c r="O115"/>
  <c r="Q115"/>
  <c r="R115"/>
  <c r="N116"/>
  <c r="O116"/>
  <c r="Q116"/>
  <c r="R116"/>
  <c r="S116"/>
  <c r="N117"/>
  <c r="O117"/>
  <c r="Q117"/>
  <c r="R117"/>
  <c r="N118"/>
  <c r="O118"/>
  <c r="Q118"/>
  <c r="R118"/>
  <c r="N119"/>
  <c r="O119"/>
  <c r="Q119"/>
  <c r="R119"/>
  <c r="S119" s="1"/>
  <c r="N120"/>
  <c r="O120"/>
  <c r="Q120"/>
  <c r="R120"/>
  <c r="N121"/>
  <c r="O121"/>
  <c r="Q121"/>
  <c r="R121"/>
  <c r="S121"/>
  <c r="N122"/>
  <c r="O122"/>
  <c r="Q122"/>
  <c r="S122" s="1"/>
  <c r="R122"/>
  <c r="N123"/>
  <c r="O123"/>
  <c r="Q123"/>
  <c r="S123" s="1"/>
  <c r="R123"/>
  <c r="N124"/>
  <c r="O124"/>
  <c r="Q124"/>
  <c r="R124"/>
  <c r="S124"/>
  <c r="N125"/>
  <c r="O125"/>
  <c r="Q125"/>
  <c r="R125"/>
  <c r="N126"/>
  <c r="O126"/>
  <c r="Q126"/>
  <c r="R126"/>
  <c r="N127"/>
  <c r="O127"/>
  <c r="Q127"/>
  <c r="R127"/>
  <c r="S127" s="1"/>
  <c r="N128"/>
  <c r="O128"/>
  <c r="Q128"/>
  <c r="R128"/>
  <c r="N129"/>
  <c r="O129"/>
  <c r="Q129"/>
  <c r="R129"/>
  <c r="S129"/>
  <c r="N130"/>
  <c r="O130"/>
  <c r="Q130"/>
  <c r="R130"/>
  <c r="S130"/>
  <c r="N131"/>
  <c r="O131"/>
  <c r="Q131"/>
  <c r="S131" s="1"/>
  <c r="R131"/>
  <c r="N132"/>
  <c r="O132"/>
  <c r="Q132"/>
  <c r="S132" s="1"/>
  <c r="R132"/>
  <c r="N133"/>
  <c r="O133"/>
  <c r="Q133"/>
  <c r="S133" s="1"/>
  <c r="R133"/>
  <c r="N134"/>
  <c r="O134"/>
  <c r="Q134"/>
  <c r="S134" s="1"/>
  <c r="R134"/>
  <c r="N135"/>
  <c r="O135"/>
  <c r="Q135"/>
  <c r="R135"/>
  <c r="N136"/>
  <c r="O136"/>
  <c r="Q136"/>
  <c r="S136" s="1"/>
  <c r="R136"/>
  <c r="N137"/>
  <c r="O137"/>
  <c r="Q137"/>
  <c r="R137"/>
  <c r="S137"/>
  <c r="N138"/>
  <c r="O138"/>
  <c r="Q138"/>
  <c r="R138"/>
  <c r="S138"/>
  <c r="N139"/>
  <c r="O139"/>
  <c r="Q139"/>
  <c r="R139"/>
  <c r="N140"/>
  <c r="O140"/>
  <c r="Q140"/>
  <c r="S140" s="1"/>
  <c r="R140"/>
  <c r="N141"/>
  <c r="O141"/>
  <c r="Q141"/>
  <c r="R141"/>
  <c r="N142"/>
  <c r="O142"/>
  <c r="Q142"/>
  <c r="S142" s="1"/>
  <c r="R142"/>
  <c r="N143"/>
  <c r="O143"/>
  <c r="Q143"/>
  <c r="R143"/>
  <c r="S143" s="1"/>
  <c r="N144"/>
  <c r="O144"/>
  <c r="Q144"/>
  <c r="S144" s="1"/>
  <c r="R144"/>
  <c r="N145"/>
  <c r="O145"/>
  <c r="Q145"/>
  <c r="S145" s="1"/>
  <c r="R145"/>
  <c r="N146"/>
  <c r="O146"/>
  <c r="Q146"/>
  <c r="R146"/>
  <c r="S146"/>
  <c r="N147"/>
  <c r="O147"/>
  <c r="Q147"/>
  <c r="R147"/>
  <c r="N148"/>
  <c r="O148"/>
  <c r="Q148"/>
  <c r="R148"/>
  <c r="S148"/>
  <c r="N149"/>
  <c r="O149"/>
  <c r="Q149"/>
  <c r="R149"/>
  <c r="N150"/>
  <c r="O150"/>
  <c r="Q150"/>
  <c r="R150"/>
  <c r="N151"/>
  <c r="O151"/>
  <c r="Q151"/>
  <c r="R151"/>
  <c r="S151" s="1"/>
  <c r="N152"/>
  <c r="O152"/>
  <c r="Q152"/>
  <c r="R152"/>
  <c r="N153"/>
  <c r="O153"/>
  <c r="Q153"/>
  <c r="S153" s="1"/>
  <c r="R153"/>
  <c r="N154"/>
  <c r="O154"/>
  <c r="Q154"/>
  <c r="S154" s="1"/>
  <c r="R154"/>
  <c r="N155"/>
  <c r="O155"/>
  <c r="Q155"/>
  <c r="S155" s="1"/>
  <c r="R155"/>
  <c r="N156"/>
  <c r="O156"/>
  <c r="Q156"/>
  <c r="S156" s="1"/>
  <c r="R156"/>
  <c r="N157"/>
  <c r="O157"/>
  <c r="Q157"/>
  <c r="R157"/>
  <c r="N158"/>
  <c r="O158"/>
  <c r="Q158"/>
  <c r="R158"/>
  <c r="N159"/>
  <c r="O159"/>
  <c r="Q159"/>
  <c r="R159"/>
  <c r="S159" s="1"/>
  <c r="N160"/>
  <c r="O160"/>
  <c r="Q160"/>
  <c r="R160"/>
  <c r="N161"/>
  <c r="O161"/>
  <c r="Q161"/>
  <c r="R161"/>
  <c r="S161"/>
  <c r="N162"/>
  <c r="O162"/>
  <c r="Q162"/>
  <c r="S162" s="1"/>
  <c r="R162"/>
  <c r="N163"/>
  <c r="O163"/>
  <c r="Q163"/>
  <c r="R163"/>
  <c r="N164"/>
  <c r="O164"/>
  <c r="Q164"/>
  <c r="S164" s="1"/>
  <c r="R164"/>
  <c r="N165"/>
  <c r="O165"/>
  <c r="Q165"/>
  <c r="S165" s="1"/>
  <c r="R165"/>
  <c r="N166"/>
  <c r="O166"/>
  <c r="Q166"/>
  <c r="S166" s="1"/>
  <c r="R166"/>
  <c r="N167"/>
  <c r="O167"/>
  <c r="Q167"/>
  <c r="R167"/>
  <c r="N168"/>
  <c r="O168"/>
  <c r="Q168"/>
  <c r="S168" s="1"/>
  <c r="R168"/>
  <c r="N169"/>
  <c r="O169"/>
  <c r="Q169"/>
  <c r="S169" s="1"/>
  <c r="R169"/>
  <c r="N170"/>
  <c r="O170"/>
  <c r="Q170"/>
  <c r="R170"/>
  <c r="S170"/>
  <c r="N171"/>
  <c r="O171"/>
  <c r="Q171"/>
  <c r="R171"/>
  <c r="N172"/>
  <c r="O172"/>
  <c r="Q172"/>
  <c r="R172"/>
  <c r="S172"/>
  <c r="N173"/>
  <c r="O173"/>
  <c r="Q173"/>
  <c r="S173" s="1"/>
  <c r="R173"/>
  <c r="N174"/>
  <c r="O174"/>
  <c r="Q174"/>
  <c r="R174"/>
  <c r="N175"/>
  <c r="O175"/>
  <c r="Q175"/>
  <c r="R175"/>
  <c r="N176"/>
  <c r="O176"/>
  <c r="Q176"/>
  <c r="R176"/>
  <c r="N177"/>
  <c r="O177"/>
  <c r="Q177"/>
  <c r="S177" s="1"/>
  <c r="R177"/>
  <c r="N178"/>
  <c r="O178"/>
  <c r="Q178"/>
  <c r="S178" s="1"/>
  <c r="R178"/>
  <c r="N179"/>
  <c r="O179"/>
  <c r="Q179"/>
  <c r="R179"/>
  <c r="N180"/>
  <c r="O180"/>
  <c r="Q180"/>
  <c r="R180"/>
  <c r="S180"/>
  <c r="N181"/>
  <c r="O181"/>
  <c r="Q181"/>
  <c r="R181"/>
  <c r="N182"/>
  <c r="O182"/>
  <c r="Q182"/>
  <c r="R182"/>
  <c r="N183"/>
  <c r="O183"/>
  <c r="Q183"/>
  <c r="R183"/>
  <c r="S183" s="1"/>
  <c r="N184"/>
  <c r="O184"/>
  <c r="Q184"/>
  <c r="R184"/>
  <c r="N185"/>
  <c r="O185"/>
  <c r="Q185"/>
  <c r="R185"/>
  <c r="S185"/>
  <c r="N186"/>
  <c r="O186"/>
  <c r="Q186"/>
  <c r="S186" s="1"/>
  <c r="R186"/>
  <c r="N187"/>
  <c r="O187"/>
  <c r="Q187"/>
  <c r="S187" s="1"/>
  <c r="R187"/>
  <c r="N188"/>
  <c r="O188"/>
  <c r="Q188"/>
  <c r="R188"/>
  <c r="S188"/>
  <c r="N189"/>
  <c r="O189"/>
  <c r="Q189"/>
  <c r="R189"/>
  <c r="N190"/>
  <c r="O190"/>
  <c r="Q190"/>
  <c r="R190"/>
  <c r="N191"/>
  <c r="O191"/>
  <c r="Q191"/>
  <c r="R191"/>
  <c r="S191" s="1"/>
  <c r="N192"/>
  <c r="O192"/>
  <c r="Q192"/>
  <c r="R192"/>
  <c r="N193"/>
  <c r="O193"/>
  <c r="Q193"/>
  <c r="R193"/>
  <c r="S193"/>
  <c r="N194"/>
  <c r="O194"/>
  <c r="Q194"/>
  <c r="R194"/>
  <c r="S194"/>
  <c r="N195"/>
  <c r="O195"/>
  <c r="Q195"/>
  <c r="S195" s="1"/>
  <c r="R195"/>
  <c r="N196"/>
  <c r="O196"/>
  <c r="Q196"/>
  <c r="S196" s="1"/>
  <c r="R196"/>
  <c r="N197"/>
  <c r="O197"/>
  <c r="Q197"/>
  <c r="S197" s="1"/>
  <c r="R197"/>
  <c r="N198"/>
  <c r="O198"/>
  <c r="Q198"/>
  <c r="S198" s="1"/>
  <c r="R198"/>
  <c r="N199"/>
  <c r="O199"/>
  <c r="Q199"/>
  <c r="R199"/>
  <c r="N200"/>
  <c r="O200"/>
  <c r="Q200"/>
  <c r="S200" s="1"/>
  <c r="R200"/>
  <c r="N201"/>
  <c r="O201"/>
  <c r="Q201"/>
  <c r="R201"/>
  <c r="S201"/>
  <c r="N202"/>
  <c r="O202"/>
  <c r="Q202"/>
  <c r="R202"/>
  <c r="S202"/>
  <c r="N203"/>
  <c r="O203"/>
  <c r="Q203"/>
  <c r="R203"/>
  <c r="N204"/>
  <c r="O204"/>
  <c r="Q204"/>
  <c r="S204" s="1"/>
  <c r="R204"/>
  <c r="N205"/>
  <c r="O205"/>
  <c r="Q205"/>
  <c r="R205"/>
  <c r="N206"/>
  <c r="O206"/>
  <c r="Q206"/>
  <c r="S206" s="1"/>
  <c r="R206"/>
  <c r="N207"/>
  <c r="O207"/>
  <c r="Q207"/>
  <c r="R207"/>
  <c r="S207" s="1"/>
  <c r="N208"/>
  <c r="O208"/>
  <c r="Q208"/>
  <c r="S208" s="1"/>
  <c r="R208"/>
  <c r="N209"/>
  <c r="O209"/>
  <c r="Q209"/>
  <c r="S209" s="1"/>
  <c r="R209"/>
  <c r="N210"/>
  <c r="O210"/>
  <c r="Q210"/>
  <c r="R210"/>
  <c r="S210"/>
  <c r="N211"/>
  <c r="O211"/>
  <c r="Q211"/>
  <c r="R211"/>
  <c r="S184" l="1"/>
  <c r="S182"/>
  <c r="S171"/>
  <c r="S149"/>
  <c r="S120"/>
  <c r="S118"/>
  <c r="S107"/>
  <c r="S85"/>
  <c r="S56"/>
  <c r="S54"/>
  <c r="S43"/>
  <c r="S21"/>
  <c r="S211"/>
  <c r="S189"/>
  <c r="S167"/>
  <c r="S160"/>
  <c r="S158"/>
  <c r="S147"/>
  <c r="S125"/>
  <c r="S103"/>
  <c r="S96"/>
  <c r="S94"/>
  <c r="S83"/>
  <c r="S61"/>
  <c r="S39"/>
  <c r="S32"/>
  <c r="S30"/>
  <c r="S19"/>
  <c r="S176"/>
  <c r="S163"/>
  <c r="S112"/>
  <c r="S99"/>
  <c r="S77"/>
  <c r="S48"/>
  <c r="S13"/>
  <c r="S181"/>
  <c r="S150"/>
  <c r="S117"/>
  <c r="S88"/>
  <c r="S75"/>
  <c r="S53"/>
  <c r="S24"/>
  <c r="S11"/>
  <c r="S199"/>
  <c r="S192"/>
  <c r="S190"/>
  <c r="S179"/>
  <c r="S157"/>
  <c r="S135"/>
  <c r="S128"/>
  <c r="S126"/>
  <c r="S115"/>
  <c r="S93"/>
  <c r="S71"/>
  <c r="S64"/>
  <c r="S62"/>
  <c r="S51"/>
  <c r="S29"/>
  <c r="S7"/>
  <c r="S205"/>
  <c r="S174"/>
  <c r="S141"/>
  <c r="S110"/>
  <c r="S46"/>
  <c r="S35"/>
  <c r="S203"/>
  <c r="S152"/>
  <c r="S139"/>
  <c r="S86"/>
  <c r="S22"/>
  <c r="S175"/>
  <c r="S111"/>
  <c r="S47"/>
  <c r="D10" i="3"/>
  <c r="D9"/>
  <c r="D7"/>
  <c r="D6"/>
  <c r="D11" l="1"/>
</calcChain>
</file>

<file path=xl/sharedStrings.xml><?xml version="1.0" encoding="utf-8"?>
<sst xmlns="http://schemas.openxmlformats.org/spreadsheetml/2006/main" count="1252" uniqueCount="425">
  <si>
    <t>order item id</t>
  </si>
  <si>
    <t>order time</t>
  </si>
  <si>
    <t>isbn</t>
  </si>
  <si>
    <t>title</t>
  </si>
  <si>
    <t>series</t>
  </si>
  <si>
    <t>author</t>
  </si>
  <si>
    <t>customer zip</t>
  </si>
  <si>
    <t>sold price</t>
  </si>
  <si>
    <t>owed price</t>
  </si>
  <si>
    <t>tax</t>
  </si>
  <si>
    <t>The Great Hunt : Book Two of 'The Wheel of Time' by Robert Jordan</t>
  </si>
  <si>
    <t>Wheel of Time</t>
  </si>
  <si>
    <t>Robert Jordan</t>
  </si>
  <si>
    <t>The Shadow Rising : Book Four of 'The Wheel of Time' by Robert Jordan</t>
  </si>
  <si>
    <t>The Path of Daggers : Book Eight of 'The Wheel of Time' by Robert Jordan</t>
  </si>
  <si>
    <t>Knife of Dreams by Robert Jordan</t>
  </si>
  <si>
    <t>Crossroads of Twilight : Book Ten of 'The Wheel of Time' by Robert Jordan</t>
  </si>
  <si>
    <t>Robert Jordan, Brandon Sanderson</t>
  </si>
  <si>
    <t>Winter's Heart : Book Nine of 'The Wheel of Time' by Robert Jordan</t>
  </si>
  <si>
    <t>The Gathering Storm by Robert Jordan, Brandon Sanderson</t>
  </si>
  <si>
    <t>A Crown of Swords : Book Seven of 'The Wheel of Time' by Robert Jordan</t>
  </si>
  <si>
    <t>The Dragon Reborn : Book Three of 'The Wheel of Time' by Robert Jordan</t>
  </si>
  <si>
    <t>The Fires of Heaven : Book Five of 'The Wheel of Time' by Robert Jordan</t>
  </si>
  <si>
    <t>Lord of Chaos : Book Six of 'The Wheel of Time' by Robert Jordan</t>
  </si>
  <si>
    <t>The Eye of the World : Book One of 'The Wheel of Time' by Robert Jordan</t>
  </si>
  <si>
    <t>Brandon Sanderson</t>
  </si>
  <si>
    <t>Time Period</t>
  </si>
  <si>
    <t>Start</t>
  </si>
  <si>
    <t>Stop</t>
  </si>
  <si>
    <t>Tax collected</t>
  </si>
  <si>
    <t>Macmillan share</t>
  </si>
  <si>
    <t>Number eBooks sold</t>
  </si>
  <si>
    <t>Total due to Macmillan</t>
  </si>
  <si>
    <t>Dragonmount.com Monthly Summary</t>
  </si>
  <si>
    <t>Taxable Amount</t>
  </si>
  <si>
    <t>Exempt Amount</t>
  </si>
  <si>
    <t>Customer City</t>
  </si>
  <si>
    <t>Customer State</t>
  </si>
  <si>
    <t>CA</t>
  </si>
  <si>
    <t>TX</t>
  </si>
  <si>
    <t>NY</t>
  </si>
  <si>
    <t>WA</t>
  </si>
  <si>
    <t>CO</t>
  </si>
  <si>
    <t>FL</t>
  </si>
  <si>
    <t>NJ</t>
  </si>
  <si>
    <t>NC</t>
  </si>
  <si>
    <t>OH</t>
  </si>
  <si>
    <t>MA</t>
  </si>
  <si>
    <t>TN</t>
  </si>
  <si>
    <t>Seattle</t>
  </si>
  <si>
    <t>OR</t>
  </si>
  <si>
    <t>Questionable</t>
  </si>
  <si>
    <t>Manual Identified as invalid</t>
  </si>
  <si>
    <t>Invalid zip?</t>
  </si>
  <si>
    <t>Invalid State?</t>
  </si>
  <si>
    <t>Towers of Midnight by Robert Jordan, Brandon Sanderson</t>
  </si>
  <si>
    <t>All stats represent U.S. reported sales only</t>
  </si>
  <si>
    <t>9781429960137</t>
  </si>
  <si>
    <t>9781429960168</t>
  </si>
  <si>
    <t>9781429960199</t>
  </si>
  <si>
    <t>9781429960373</t>
  </si>
  <si>
    <t>9781429959810</t>
  </si>
  <si>
    <t>9781429960632</t>
  </si>
  <si>
    <t>9781429960533</t>
  </si>
  <si>
    <t>9781429960748</t>
  </si>
  <si>
    <t>9781429960816</t>
  </si>
  <si>
    <t>9781429960830</t>
  </si>
  <si>
    <t>9781429960571</t>
  </si>
  <si>
    <t>9781429960595</t>
  </si>
  <si>
    <t>9781429960687</t>
  </si>
  <si>
    <t>ID</t>
  </si>
  <si>
    <t>Weiser</t>
  </si>
  <si>
    <t>WI</t>
  </si>
  <si>
    <t>Orson Scott Card</t>
  </si>
  <si>
    <t>9781429914550</t>
  </si>
  <si>
    <t>Elantris by Brandon Sanderson</t>
  </si>
  <si>
    <t>Safehold</t>
  </si>
  <si>
    <t>David Weber</t>
  </si>
  <si>
    <t>Thayne</t>
  </si>
  <si>
    <t>WY</t>
  </si>
  <si>
    <t>Fort Wayne</t>
  </si>
  <si>
    <t>IN</t>
  </si>
  <si>
    <t>Louisville</t>
  </si>
  <si>
    <t>anaheim</t>
  </si>
  <si>
    <t>John Scalzi</t>
  </si>
  <si>
    <t>Saint Petersburg</t>
  </si>
  <si>
    <t>Richmond</t>
  </si>
  <si>
    <t>UT</t>
  </si>
  <si>
    <t>opelousas</t>
  </si>
  <si>
    <t>LA</t>
  </si>
  <si>
    <t>Spartanburg</t>
  </si>
  <si>
    <t>SC</t>
  </si>
  <si>
    <t>MI</t>
  </si>
  <si>
    <t>HOPKINS</t>
  </si>
  <si>
    <t>9781429992800</t>
  </si>
  <si>
    <t>The Way of Kings by Brandon Sanderson</t>
  </si>
  <si>
    <t>Stormlight Archive, The</t>
  </si>
  <si>
    <t>Malazan Book of the Fallen</t>
  </si>
  <si>
    <t>Steven Erikson</t>
  </si>
  <si>
    <t>Raleigh</t>
  </si>
  <si>
    <t>Bellevue</t>
  </si>
  <si>
    <t>9781466830516</t>
  </si>
  <si>
    <t>The Human Division #1: The B-Team by John Scalzi</t>
  </si>
  <si>
    <t>New York</t>
  </si>
  <si>
    <t>woodland hills</t>
  </si>
  <si>
    <t>Brian Lumley</t>
  </si>
  <si>
    <t>HI</t>
  </si>
  <si>
    <t>MD</t>
  </si>
  <si>
    <t>San Francisco</t>
  </si>
  <si>
    <t>9781429947039</t>
  </si>
  <si>
    <t>The Gate Thief by Orson Scott Card</t>
  </si>
  <si>
    <t>Mither Mages</t>
  </si>
  <si>
    <t>Ben Bova</t>
  </si>
  <si>
    <t>9781429994897</t>
  </si>
  <si>
    <t>The Alloy of Law : A Mistborn Novel by Brandon Sanderson</t>
  </si>
  <si>
    <t>Mistborn</t>
  </si>
  <si>
    <t>9781429989817</t>
  </si>
  <si>
    <t>Mistborn Trilogy by Brandon Sanderson</t>
  </si>
  <si>
    <t>Chicago</t>
  </si>
  <si>
    <t>IL</t>
  </si>
  <si>
    <t>9781429914338</t>
  </si>
  <si>
    <t>Lavender-Green Magic by Andre Norton</t>
  </si>
  <si>
    <t>The Magic Books</t>
  </si>
  <si>
    <t>Andre Norton</t>
  </si>
  <si>
    <t>Northfield</t>
  </si>
  <si>
    <t>MN</t>
  </si>
  <si>
    <t>Portland</t>
  </si>
  <si>
    <t>VA</t>
  </si>
  <si>
    <t>AZ</t>
  </si>
  <si>
    <t>Oakland</t>
  </si>
  <si>
    <t>NV</t>
  </si>
  <si>
    <t>GA</t>
  </si>
  <si>
    <t>Irvine</t>
  </si>
  <si>
    <t>NM</t>
  </si>
  <si>
    <t>AL</t>
  </si>
  <si>
    <t>9781466830578</t>
  </si>
  <si>
    <t>The Human Division #8: The Sound of Rebellion by John Scalzi</t>
  </si>
  <si>
    <t>9781466830585</t>
  </si>
  <si>
    <t>The Human Division #9: The Observers by John Scalzi</t>
  </si>
  <si>
    <t>9781429963602</t>
  </si>
  <si>
    <t>Redshirts : A Novel with Three Codas by John Scalzi</t>
  </si>
  <si>
    <t>9781429944687</t>
  </si>
  <si>
    <t>Midst Toil and Tribulation by David Weber</t>
  </si>
  <si>
    <t>Brainerd</t>
  </si>
  <si>
    <t>9781429926584</t>
  </si>
  <si>
    <t>Gardens of the Moon : Book One of The Malazan Book of the Fallen by Steven Erikson</t>
  </si>
  <si>
    <t>9781429930079</t>
  </si>
  <si>
    <t>By Schism Rent Asunder by David Weber</t>
  </si>
  <si>
    <t>Arcadia</t>
  </si>
  <si>
    <t>9781429956437</t>
  </si>
  <si>
    <t>By Heresies Distressed by David Weber</t>
  </si>
  <si>
    <t>9781429961356</t>
  </si>
  <si>
    <t>A Mighty Fortress by David Weber</t>
  </si>
  <si>
    <t>9781429983006</t>
  </si>
  <si>
    <t>How Firm a Foundation by David Weber</t>
  </si>
  <si>
    <t>Anacortes</t>
  </si>
  <si>
    <t>chesapeake</t>
  </si>
  <si>
    <t>9781429997171</t>
  </si>
  <si>
    <t>A Memory of Light by Robert Jordan, Brandon Sanderson</t>
  </si>
  <si>
    <t>Atlanta</t>
  </si>
  <si>
    <t>APO</t>
  </si>
  <si>
    <t>AE</t>
  </si>
  <si>
    <t>Redding</t>
  </si>
  <si>
    <t>9781429963930</t>
  </si>
  <si>
    <t>Ender's Game by Orson Scott Card</t>
  </si>
  <si>
    <t>The Ender Quintet</t>
  </si>
  <si>
    <t>wauseon</t>
  </si>
  <si>
    <t>Gulfport</t>
  </si>
  <si>
    <t>MS</t>
  </si>
  <si>
    <t>9781429912976</t>
  </si>
  <si>
    <t>Mosaic by Soheir Khashoggi</t>
  </si>
  <si>
    <t>Soheir Khashoggi</t>
  </si>
  <si>
    <t>Arlington</t>
  </si>
  <si>
    <t>9781429945219</t>
  </si>
  <si>
    <t>Spellwright by Blake Charlton</t>
  </si>
  <si>
    <t>The Spellwright Trilogy</t>
  </si>
  <si>
    <t>Blake Charlton</t>
  </si>
  <si>
    <t>Pasco</t>
  </si>
  <si>
    <t>9781429966276</t>
  </si>
  <si>
    <t>Shadow &amp; Claw : The First Half of 'The Book of the New Sun' by Gene Wolfe</t>
  </si>
  <si>
    <t>New Sun</t>
  </si>
  <si>
    <t>Gene Wolfe</t>
  </si>
  <si>
    <t>9781429914727</t>
  </si>
  <si>
    <t>The Ghost Brigades by John Scalzi</t>
  </si>
  <si>
    <t>Roselle</t>
  </si>
  <si>
    <t>9781429933780</t>
  </si>
  <si>
    <t>The Last Colony by John Scalzi</t>
  </si>
  <si>
    <t>Davison</t>
  </si>
  <si>
    <t>9781466823037</t>
  </si>
  <si>
    <t>Destiny : Child of the Sky by Elizabeth Haydon</t>
  </si>
  <si>
    <t>The Symphony of Ages</t>
  </si>
  <si>
    <t>Elizabeth Haydon</t>
  </si>
  <si>
    <t>Fairfax Station</t>
  </si>
  <si>
    <t>Monument</t>
  </si>
  <si>
    <t>Turner</t>
  </si>
  <si>
    <t>Miami</t>
  </si>
  <si>
    <t>Morgan hill</t>
  </si>
  <si>
    <t>Broken Arrow</t>
  </si>
  <si>
    <t>OK</t>
  </si>
  <si>
    <t>Rochester Hills</t>
  </si>
  <si>
    <t>10016-6004</t>
  </si>
  <si>
    <t>Sherman Oaks</t>
  </si>
  <si>
    <t>Rockville</t>
  </si>
  <si>
    <t>Cranbury Township</t>
  </si>
  <si>
    <t>9781429910934</t>
  </si>
  <si>
    <t>Kushiel's Avatar by Jacqueline Carey</t>
  </si>
  <si>
    <t>Kushiel's Legacy</t>
  </si>
  <si>
    <t>Jacqueline Carey</t>
  </si>
  <si>
    <t>94117-1610</t>
  </si>
  <si>
    <t>Fort Worth</t>
  </si>
  <si>
    <t>9781429926607</t>
  </si>
  <si>
    <t>House of Chains : Book Four of The Malazan Book of the Fallen by Steven Erikson</t>
  </si>
  <si>
    <t>Niagara Falls</t>
  </si>
  <si>
    <t>Orlando</t>
  </si>
  <si>
    <t>Blue Island</t>
  </si>
  <si>
    <t>Montague</t>
  </si>
  <si>
    <t>Winter Park</t>
  </si>
  <si>
    <t>Beverly Hills</t>
  </si>
  <si>
    <t>9781429910927</t>
  </si>
  <si>
    <t>Kushiel's Chosen by Jacqueline Carey</t>
  </si>
  <si>
    <t>Scottsdale</t>
  </si>
  <si>
    <t>Sunnyvale</t>
  </si>
  <si>
    <t>Norfolk</t>
  </si>
  <si>
    <t>Bloomingdale</t>
  </si>
  <si>
    <t>Kinston</t>
  </si>
  <si>
    <t>9781429911122</t>
  </si>
  <si>
    <t>The Tyranny of the Night : Book One of the Instrumentalities of the Night by Glen Cook</t>
  </si>
  <si>
    <t>Instrumentalities of the Night</t>
  </si>
  <si>
    <t>Glen Cook</t>
  </si>
  <si>
    <t>Palo Alto</t>
  </si>
  <si>
    <t>9781429945141</t>
  </si>
  <si>
    <t>Surrender to the Will of the Night by Glen Cook</t>
  </si>
  <si>
    <t>9781429969895</t>
  </si>
  <si>
    <t>Lord of the Silent Kingdom by Glen Cook</t>
  </si>
  <si>
    <t>9781429910903</t>
  </si>
  <si>
    <t>Kushiel's Dart by Jacqueline Carey</t>
  </si>
  <si>
    <t>Pleasant Hill</t>
  </si>
  <si>
    <t>Silver Spring</t>
  </si>
  <si>
    <t>Lakewood</t>
  </si>
  <si>
    <t>Petaluma</t>
  </si>
  <si>
    <t>Lebanon</t>
  </si>
  <si>
    <t>Gardnerville</t>
  </si>
  <si>
    <t>Wake Forest</t>
  </si>
  <si>
    <t>Boston</t>
  </si>
  <si>
    <t>9781429913263</t>
  </si>
  <si>
    <t>Necroscope: Invaders by Brian Lumley</t>
  </si>
  <si>
    <t>Necroscope: E-Branch Trilogy</t>
  </si>
  <si>
    <t>9781429913270</t>
  </si>
  <si>
    <t>Necroscope: Defilers by Brian Lumley</t>
  </si>
  <si>
    <t>9781429913287</t>
  </si>
  <si>
    <t>Necroscope: Avengers by Brian Lumley</t>
  </si>
  <si>
    <t>9781429913324</t>
  </si>
  <si>
    <t>Harry Keogh: Necroscope and Other Weird Heroes! by Brian Lumley</t>
  </si>
  <si>
    <t>9781429958981</t>
  </si>
  <si>
    <t>Necroscope: Harry and the Pirates : and Other Tales from the Lost Years by Brian Lumley</t>
  </si>
  <si>
    <t>9781429993609</t>
  </si>
  <si>
    <t>Blood Brothers by Brian Lumley</t>
  </si>
  <si>
    <t>Necroscope: Vampire World Trilogy</t>
  </si>
  <si>
    <t>9781466801158</t>
  </si>
  <si>
    <t>Bard's Oath by Joanne Bertin</t>
  </si>
  <si>
    <t>Dragonlord</t>
  </si>
  <si>
    <t>Joanne Bertin</t>
  </si>
  <si>
    <t>9781466817760</t>
  </si>
  <si>
    <t>Necroscope: The Lost Years by Brian Lumley</t>
  </si>
  <si>
    <t>Necroscope: The Lost Years</t>
  </si>
  <si>
    <t>9781466818651</t>
  </si>
  <si>
    <t>Necroscope: Resurgence : The Lost Years: Volume Two by Brian Lumley</t>
  </si>
  <si>
    <t>9781466819597</t>
  </si>
  <si>
    <t>Bloodwars by Brian Lumley</t>
  </si>
  <si>
    <t>9781466819757</t>
  </si>
  <si>
    <t>The Last Dragonlord by Joanne Bertin</t>
  </si>
  <si>
    <t>9781466820678</t>
  </si>
  <si>
    <t>Dragon and Phoenix by Joanne Bertin</t>
  </si>
  <si>
    <t>9781429915175</t>
  </si>
  <si>
    <t>The Wizard Lord : Volume One of the Annals of the Chosen by Lawrence Watt-Evans</t>
  </si>
  <si>
    <t>The Annals of the Chosen</t>
  </si>
  <si>
    <t>Lawrence Watt-Evans</t>
  </si>
  <si>
    <t>9781429925273</t>
  </si>
  <si>
    <t>Above His Proper Station by Lawrence Watt-Evans</t>
  </si>
  <si>
    <t>9781429946117</t>
  </si>
  <si>
    <t>City of Fire by Laurence Yep</t>
  </si>
  <si>
    <t>City Trilogy</t>
  </si>
  <si>
    <t>Laurence Yep</t>
  </si>
  <si>
    <t>9781429950305</t>
  </si>
  <si>
    <t>The Ninth Talisman : Volume Two of The Annals of the Chosen by Lawrence Watt-Evans</t>
  </si>
  <si>
    <t>9781429950572</t>
  </si>
  <si>
    <t>The Summer Palace : Volume Three of the Annals of the Chosen by Lawrence Watt-Evans</t>
  </si>
  <si>
    <t>9781429973526</t>
  </si>
  <si>
    <t>A Young Man Without Magic by Lawrence Watt-Evans</t>
  </si>
  <si>
    <t>9781429996648</t>
  </si>
  <si>
    <t>City of Death by Laurence Yep</t>
  </si>
  <si>
    <t>9781466840195</t>
  </si>
  <si>
    <t>Dragon Weather by Lawrence Watt-Evans</t>
  </si>
  <si>
    <t>Obsidian Chronicles</t>
  </si>
  <si>
    <t>9781466840201</t>
  </si>
  <si>
    <t>Dragon Venom by Lawrence Watt-Evans</t>
  </si>
  <si>
    <t>9781466840416</t>
  </si>
  <si>
    <t>The Dragon Society by Lawrence Watt-Evans</t>
  </si>
  <si>
    <t>9780312870652</t>
  </si>
  <si>
    <t>All One Universe by Poul Anderson</t>
  </si>
  <si>
    <t>Poul Anderson</t>
  </si>
  <si>
    <t>9780312870676</t>
  </si>
  <si>
    <t>War of the Gods by Poul Anderson</t>
  </si>
  <si>
    <t>9781429924184</t>
  </si>
  <si>
    <t>Power Play by Ben Bova</t>
  </si>
  <si>
    <t>9781429931144</t>
  </si>
  <si>
    <t>Battle Station by Ben Bova</t>
  </si>
  <si>
    <t>9781429932509</t>
  </si>
  <si>
    <t>Counting Heads by David Marusek</t>
  </si>
  <si>
    <t>David Marusek</t>
  </si>
  <si>
    <t>9781429952842</t>
  </si>
  <si>
    <t>Mind Over Ship by David Marusek</t>
  </si>
  <si>
    <t>9781429970310</t>
  </si>
  <si>
    <t>For Love and Glory by Poul Anderson</t>
  </si>
  <si>
    <t>9781429970334</t>
  </si>
  <si>
    <t>Genesis by Poul Anderson</t>
  </si>
  <si>
    <t>9781429970341</t>
  </si>
  <si>
    <t>Going For Infinity : A Literary Journey by Poul Anderson</t>
  </si>
  <si>
    <t>9781429970365</t>
  </si>
  <si>
    <t>Mother of Kings by Poul Anderson</t>
  </si>
  <si>
    <t>9781429970389</t>
  </si>
  <si>
    <t>Operation Luna by Poul Anderson</t>
  </si>
  <si>
    <t>Operation Chaos</t>
  </si>
  <si>
    <t>9781429973014</t>
  </si>
  <si>
    <t>The Man Who Fought Alone by Stephen R. Donaldson</t>
  </si>
  <si>
    <t>Stephen R. Donaldson</t>
  </si>
  <si>
    <t>9781429973038</t>
  </si>
  <si>
    <t>The Man Who Killed His Brother by Stephen R. Donaldson</t>
  </si>
  <si>
    <t>9781429973052</t>
  </si>
  <si>
    <t>The Man Who Risked His Partner by Stephen R. Donaldson</t>
  </si>
  <si>
    <t>9781429973076</t>
  </si>
  <si>
    <t>The Man Who Tried to Get Away by Stephen R. Donaldson</t>
  </si>
  <si>
    <t>9781429996631</t>
  </si>
  <si>
    <t>City of Ice by Laurence Yep</t>
  </si>
  <si>
    <t>9781466800076</t>
  </si>
  <si>
    <t>Ventus by Karl Schroeder</t>
  </si>
  <si>
    <t>Karl Schroeder</t>
  </si>
  <si>
    <t>9781466807587</t>
  </si>
  <si>
    <t>Lady of Mazes by Karl Schroeder</t>
  </si>
  <si>
    <t>9781466819139</t>
  </si>
  <si>
    <t>Operation Chaos : A Novel by Poul Anderson</t>
  </si>
  <si>
    <t>9781466834965</t>
  </si>
  <si>
    <t>Conan The Rebel by Poul Anderson</t>
  </si>
  <si>
    <t>Conan</t>
  </si>
  <si>
    <t>Fort Collins</t>
  </si>
  <si>
    <t>9781466830554</t>
  </si>
  <si>
    <t>The Human Division #5: Tales From the Clarke by John Scalzi</t>
  </si>
  <si>
    <t>9781466830561</t>
  </si>
  <si>
    <t>The Human Division #6: The Back Channel by John Scalzi</t>
  </si>
  <si>
    <t>9781466830592</t>
  </si>
  <si>
    <t>The Human Division #10: This Must Be the Place by John Scalzi</t>
  </si>
  <si>
    <t>9781466830608</t>
  </si>
  <si>
    <t>The Human Division #11: A Problem of Proportion by John Scalzi</t>
  </si>
  <si>
    <t>9781466830615</t>
  </si>
  <si>
    <t>The Human Division #12: The Gentle Art of Cracking Heads by John Scalzi</t>
  </si>
  <si>
    <t>9781466830622</t>
  </si>
  <si>
    <t>The Human Division #13: Earth Below, Sky Above by John Scalzi</t>
  </si>
  <si>
    <t>9781466830639</t>
  </si>
  <si>
    <t>The Human Division #7: The Dog King by John Scalzi</t>
  </si>
  <si>
    <t>9781429967945</t>
  </si>
  <si>
    <t>Warbreaker by Brandon Sanderson</t>
  </si>
  <si>
    <t>45424-5760</t>
  </si>
  <si>
    <t>Dayton</t>
  </si>
  <si>
    <t>La Mesa</t>
  </si>
  <si>
    <t>9781429966573</t>
  </si>
  <si>
    <t>Legends : Stories By The Masters of Modern Fantasy by Robert Silverberg, Stephen King, Robert Jordan, Terry Goodkind, Orson Scot</t>
  </si>
  <si>
    <t>Robert Silverberg, Stephen King, Robert Jordan, Terry Goodkind, Orson Scott Card, Anne McCaffrey, Raymond Feist</t>
  </si>
  <si>
    <t>RACINE</t>
  </si>
  <si>
    <t>Rio Rancho</t>
  </si>
  <si>
    <t>Los Angeles</t>
  </si>
  <si>
    <t>Germantown</t>
  </si>
  <si>
    <t>Port Hueneme</t>
  </si>
  <si>
    <t>Atascadero</t>
  </si>
  <si>
    <t>Riverview</t>
  </si>
  <si>
    <t>Enumclaw</t>
  </si>
  <si>
    <t>Sumter</t>
  </si>
  <si>
    <t>9781466830523</t>
  </si>
  <si>
    <t>The Human Division #2: Walk the Plank by John Scalzi</t>
  </si>
  <si>
    <t>9781466830530</t>
  </si>
  <si>
    <t>The Human Division #3: We Only Need the Heads by John Scalzi</t>
  </si>
  <si>
    <t>9781466830547</t>
  </si>
  <si>
    <t>The Human Division #4: A Voice in the Wilderness by John Scalzi</t>
  </si>
  <si>
    <t>Chelmsford</t>
  </si>
  <si>
    <t>Livingston</t>
  </si>
  <si>
    <t>Queen Creek</t>
  </si>
  <si>
    <t>Lehi</t>
  </si>
  <si>
    <t>Saint Anthony</t>
  </si>
  <si>
    <t>AP</t>
  </si>
  <si>
    <t>Clermont</t>
  </si>
  <si>
    <t>Riverton</t>
  </si>
  <si>
    <t>Coleman</t>
  </si>
  <si>
    <t>9781429963923</t>
  </si>
  <si>
    <t>Children of the Mind by Orson Scott Card</t>
  </si>
  <si>
    <t>ATTLEBORO</t>
  </si>
  <si>
    <t>Wahiawa</t>
  </si>
  <si>
    <t>9781429960304</t>
  </si>
  <si>
    <t>The Hero of Ages : Book Three of Mistborn by Brandon Sanderson</t>
  </si>
  <si>
    <t>Fort Myers</t>
  </si>
  <si>
    <t>Mercer Island</t>
  </si>
  <si>
    <t>Tacoma</t>
  </si>
  <si>
    <t>Garland</t>
  </si>
  <si>
    <t>9781429960915</t>
  </si>
  <si>
    <t>Queen Victoria's Book of Spells : An Anthology of Gaslamp Fantasy by Ellen Datlow, Terri Windling</t>
  </si>
  <si>
    <t>Ellen Datlow, Terri Windling</t>
  </si>
  <si>
    <t>troy</t>
  </si>
  <si>
    <t>Sacramento</t>
  </si>
  <si>
    <t>9781429961813</t>
  </si>
  <si>
    <t>The Well of Ascension : Book Two of Mistborn by Brandon Sanderson</t>
  </si>
  <si>
    <t>9781429977678</t>
  </si>
  <si>
    <t>From The Two Rivers : The Eye of the World, Book 1 by Robert Jordan</t>
  </si>
  <si>
    <t>Wheel of Time (Starscape)</t>
  </si>
  <si>
    <t>20165-5670</t>
  </si>
  <si>
    <t>Sterling</t>
  </si>
  <si>
    <t>Butler</t>
  </si>
  <si>
    <t>East Islip</t>
  </si>
  <si>
    <t>Woodbridge</t>
  </si>
  <si>
    <t>American Fork</t>
  </si>
  <si>
    <t>Farmington</t>
  </si>
  <si>
    <t>9781429914567</t>
  </si>
  <si>
    <t>Mistborn : The Final Empire by Brandon Sanderson</t>
  </si>
  <si>
    <t>list price</t>
  </si>
  <si>
    <t>Total discounts given customers</t>
  </si>
  <si>
    <t>Gross Receipts (before Tax, after discounts)</t>
  </si>
  <si>
    <t>Reflects 70% share of all iitems sold at their List Price</t>
  </si>
  <si>
    <t>AB</t>
  </si>
</sst>
</file>

<file path=xl/styles.xml><?xml version="1.0" encoding="utf-8"?>
<styleSheet xmlns="http://schemas.openxmlformats.org/spreadsheetml/2006/main">
  <numFmts count="5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&quot;$&quot;#,##0.00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5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5A5A5"/>
      </patternFill>
    </fill>
    <fill>
      <patternFill patternType="solid">
        <fgColor theme="7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79998168889431442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theme="4"/>
      </bottom>
      <diagonal/>
    </border>
  </borders>
  <cellStyleXfs count="8">
    <xf numFmtId="0" fontId="0" fillId="0" borderId="0"/>
    <xf numFmtId="4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2" borderId="2" applyNumberFormat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0" fillId="0" borderId="3" xfId="0" applyBorder="1"/>
    <xf numFmtId="0" fontId="0" fillId="0" borderId="5" xfId="0" applyBorder="1"/>
    <xf numFmtId="14" fontId="0" fillId="0" borderId="7" xfId="0" applyNumberFormat="1" applyBorder="1" applyAlignment="1">
      <alignment horizontal="center"/>
    </xf>
    <xf numFmtId="0" fontId="1" fillId="5" borderId="5" xfId="6" applyBorder="1"/>
    <xf numFmtId="0" fontId="1" fillId="5" borderId="3" xfId="6" applyBorder="1"/>
    <xf numFmtId="0" fontId="5" fillId="3" borderId="7" xfId="4" applyFont="1" applyBorder="1" applyAlignment="1">
      <alignment vertical="center"/>
    </xf>
    <xf numFmtId="0" fontId="5" fillId="3" borderId="8" xfId="4" applyFont="1" applyBorder="1" applyAlignment="1">
      <alignment vertical="center"/>
    </xf>
    <xf numFmtId="0" fontId="0" fillId="0" borderId="0" xfId="0" applyAlignment="1">
      <alignment vertical="center"/>
    </xf>
    <xf numFmtId="0" fontId="3" fillId="4" borderId="4" xfId="5" applyFont="1" applyBorder="1" applyAlignment="1">
      <alignment horizontal="center"/>
    </xf>
    <xf numFmtId="0" fontId="6" fillId="0" borderId="0" xfId="0" applyFont="1"/>
    <xf numFmtId="7" fontId="0" fillId="0" borderId="6" xfId="1" applyNumberFormat="1" applyFont="1" applyBorder="1"/>
    <xf numFmtId="7" fontId="1" fillId="5" borderId="6" xfId="6" applyNumberFormat="1" applyBorder="1"/>
    <xf numFmtId="7" fontId="5" fillId="3" borderId="9" xfId="4" applyNumberFormat="1" applyFont="1" applyBorder="1" applyAlignment="1">
      <alignment vertical="center"/>
    </xf>
    <xf numFmtId="22" fontId="0" fillId="0" borderId="0" xfId="0" applyNumberFormat="1" applyAlignment="1">
      <alignment horizontal="center"/>
    </xf>
    <xf numFmtId="7" fontId="0" fillId="0" borderId="0" xfId="0" applyNumberFormat="1"/>
    <xf numFmtId="164" fontId="1" fillId="5" borderId="6" xfId="7" applyNumberFormat="1" applyFill="1" applyBorder="1" applyAlignment="1">
      <alignment horizontal="center"/>
    </xf>
    <xf numFmtId="49" fontId="0" fillId="0" borderId="15" xfId="0" applyNumberFormat="1" applyBorder="1" applyAlignment="1">
      <alignment horizontal="center" vertical="center"/>
    </xf>
    <xf numFmtId="0" fontId="2" fillId="0" borderId="1" xfId="2" applyNumberFormat="1" applyAlignment="1">
      <alignment horizontal="center" vertical="center" wrapText="1"/>
    </xf>
    <xf numFmtId="49" fontId="2" fillId="0" borderId="16" xfId="2" applyNumberFormat="1" applyBorder="1" applyAlignment="1">
      <alignment horizontal="center" vertical="center" wrapText="1"/>
    </xf>
    <xf numFmtId="49" fontId="7" fillId="0" borderId="1" xfId="2" applyNumberFormat="1" applyFont="1" applyAlignment="1">
      <alignment horizontal="center" vertical="center" wrapText="1"/>
    </xf>
    <xf numFmtId="0" fontId="7" fillId="0" borderId="1" xfId="2" applyNumberFormat="1" applyFont="1" applyAlignment="1">
      <alignment horizontal="center" vertical="center" wrapText="1"/>
    </xf>
    <xf numFmtId="49" fontId="8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165" fontId="2" fillId="0" borderId="1" xfId="1" applyNumberFormat="1" applyFont="1" applyBorder="1" applyAlignment="1">
      <alignment horizontal="center" vertical="center" wrapText="1"/>
    </xf>
    <xf numFmtId="165" fontId="2" fillId="0" borderId="1" xfId="2" applyNumberFormat="1" applyAlignment="1">
      <alignment horizontal="center" vertical="center" wrapText="1"/>
    </xf>
    <xf numFmtId="165" fontId="0" fillId="0" borderId="0" xfId="0" applyNumberFormat="1"/>
    <xf numFmtId="165" fontId="0" fillId="0" borderId="0" xfId="1" applyNumberFormat="1" applyFont="1" applyAlignment="1">
      <alignment horizontal="center"/>
    </xf>
    <xf numFmtId="1" fontId="2" fillId="0" borderId="1" xfId="2" applyNumberFormat="1" applyAlignment="1">
      <alignment horizontal="center" vertical="center" wrapText="1"/>
    </xf>
    <xf numFmtId="0" fontId="2" fillId="0" borderId="1" xfId="2" applyAlignment="1">
      <alignment horizontal="left"/>
    </xf>
    <xf numFmtId="0" fontId="3" fillId="2" borderId="10" xfId="3" applyFont="1" applyBorder="1" applyAlignment="1">
      <alignment horizontal="center"/>
    </xf>
    <xf numFmtId="0" fontId="3" fillId="4" borderId="11" xfId="5" applyFont="1" applyBorder="1" applyAlignment="1">
      <alignment horizontal="center"/>
    </xf>
    <xf numFmtId="0" fontId="3" fillId="4" borderId="12" xfId="5" applyFont="1" applyBorder="1" applyAlignment="1">
      <alignment horizontal="center"/>
    </xf>
    <xf numFmtId="14" fontId="0" fillId="0" borderId="13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</cellXfs>
  <cellStyles count="8">
    <cellStyle name="20% - Accent6" xfId="6" builtinId="50"/>
    <cellStyle name="60% - Accent4" xfId="5" builtinId="44"/>
    <cellStyle name="Accent4" xfId="4" builtinId="41"/>
    <cellStyle name="Check Cell" xfId="3" builtinId="23"/>
    <cellStyle name="Comma" xfId="7" builtinId="3"/>
    <cellStyle name="Currency" xfId="1" builtinId="4"/>
    <cellStyle name="Heading 1" xfId="2" builtinId="1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jacency">
  <a:themeElements>
    <a:clrScheme name="Adjacency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jacency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13"/>
  <sheetViews>
    <sheetView workbookViewId="0">
      <selection activeCell="B3" sqref="B3:D3"/>
    </sheetView>
  </sheetViews>
  <sheetFormatPr defaultRowHeight="15"/>
  <cols>
    <col min="2" max="2" width="40.28515625" bestFit="1" customWidth="1"/>
    <col min="4" max="4" width="13.28515625" customWidth="1"/>
    <col min="8" max="8" width="9.85546875" bestFit="1" customWidth="1"/>
  </cols>
  <sheetData>
    <row r="2" spans="2:8" ht="20.25" thickBot="1">
      <c r="B2" s="33" t="s">
        <v>33</v>
      </c>
      <c r="C2" s="33"/>
      <c r="D2" s="33"/>
    </row>
    <row r="3" spans="2:8" ht="16.5" thickTop="1" thickBot="1">
      <c r="B3" s="34" t="s">
        <v>26</v>
      </c>
      <c r="C3" s="34"/>
      <c r="D3" s="34"/>
    </row>
    <row r="4" spans="2:8">
      <c r="B4" s="11" t="s">
        <v>27</v>
      </c>
      <c r="C4" s="35" t="s">
        <v>28</v>
      </c>
      <c r="D4" s="36"/>
    </row>
    <row r="5" spans="2:8" ht="15.75" thickBot="1">
      <c r="B5" s="5">
        <v>41365</v>
      </c>
      <c r="C5" s="37">
        <v>41394</v>
      </c>
      <c r="D5" s="38"/>
    </row>
    <row r="6" spans="2:8">
      <c r="B6" s="6" t="s">
        <v>31</v>
      </c>
      <c r="C6" s="7"/>
      <c r="D6" s="18">
        <f>(COUNTA('2013-April'!$A:$A))-1</f>
        <v>210</v>
      </c>
    </row>
    <row r="7" spans="2:8">
      <c r="B7" s="4" t="s">
        <v>422</v>
      </c>
      <c r="C7" s="3"/>
      <c r="D7" s="13">
        <f>SUM('2013-April'!J:J)</f>
        <v>1982.9000000000017</v>
      </c>
      <c r="H7" s="17"/>
    </row>
    <row r="8" spans="2:8">
      <c r="B8" s="6" t="s">
        <v>421</v>
      </c>
      <c r="C8" s="7"/>
      <c r="D8" s="14">
        <f>(SUM('2013-April'!K:K))-(SUM('2013-April'!J:J))</f>
        <v>65.999999999999773</v>
      </c>
      <c r="H8" s="17"/>
    </row>
    <row r="9" spans="2:8">
      <c r="B9" s="4" t="s">
        <v>30</v>
      </c>
      <c r="C9" s="3"/>
      <c r="D9" s="13">
        <f>SUM('2013-April'!L:L)</f>
        <v>1434.2299999999984</v>
      </c>
      <c r="F9" s="12" t="s">
        <v>423</v>
      </c>
    </row>
    <row r="10" spans="2:8">
      <c r="B10" s="6" t="s">
        <v>29</v>
      </c>
      <c r="C10" s="7"/>
      <c r="D10" s="14">
        <f>SUM('2013-April'!M:M)</f>
        <v>33.56</v>
      </c>
    </row>
    <row r="11" spans="2:8" s="10" customFormat="1" ht="26.25" customHeight="1" thickBot="1">
      <c r="B11" s="8" t="s">
        <v>32</v>
      </c>
      <c r="C11" s="9"/>
      <c r="D11" s="15">
        <f>D9+D10</f>
        <v>1467.7899999999984</v>
      </c>
    </row>
    <row r="13" spans="2:8">
      <c r="B13" s="12" t="s">
        <v>56</v>
      </c>
    </row>
  </sheetData>
  <mergeCells count="4">
    <mergeCell ref="B2:D2"/>
    <mergeCell ref="B3:D3"/>
    <mergeCell ref="C4:D4"/>
    <mergeCell ref="C5:D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933"/>
  <sheetViews>
    <sheetView tabSelected="1" topLeftCell="F1" zoomScale="75" zoomScaleNormal="75" workbookViewId="0">
      <pane ySplit="1" topLeftCell="A2" activePane="bottomLeft" state="frozenSplit"/>
      <selection pane="bottomLeft" activeCell="R10" sqref="R10"/>
    </sheetView>
  </sheetViews>
  <sheetFormatPr defaultRowHeight="15"/>
  <cols>
    <col min="1" max="1" width="18.140625" style="1" bestFit="1" customWidth="1"/>
    <col min="2" max="2" width="19.140625" style="1" customWidth="1"/>
    <col min="3" max="3" width="18.7109375" style="2" customWidth="1"/>
    <col min="4" max="4" width="91" bestFit="1" customWidth="1"/>
    <col min="5" max="5" width="33" bestFit="1" customWidth="1"/>
    <col min="6" max="6" width="32.140625" bestFit="1" customWidth="1"/>
    <col min="7" max="7" width="16.7109375" style="24" bestFit="1" customWidth="1"/>
    <col min="8" max="8" width="18.42578125" style="26" bestFit="1" customWidth="1"/>
    <col min="9" max="9" width="20" style="1" bestFit="1" customWidth="1"/>
    <col min="10" max="10" width="12.85546875" style="31" bestFit="1" customWidth="1"/>
    <col min="11" max="11" width="12.85546875" style="31" customWidth="1"/>
    <col min="12" max="12" width="14.7109375" style="31" bestFit="1" customWidth="1"/>
    <col min="13" max="13" width="7.5703125" style="31" bestFit="1" customWidth="1"/>
    <col min="14" max="14" width="21.28515625" style="27" bestFit="1" customWidth="1"/>
    <col min="15" max="15" width="21" style="27" bestFit="1" customWidth="1"/>
    <col min="16" max="16" width="24.140625" style="19" customWidth="1"/>
    <col min="17" max="17" width="18" style="1" customWidth="1"/>
    <col min="18" max="18" width="16.28515625" customWidth="1"/>
    <col min="19" max="19" width="18.7109375" customWidth="1"/>
    <col min="20" max="20" width="9.140625" customWidth="1"/>
  </cols>
  <sheetData>
    <row r="1" spans="1:19" s="20" customFormat="1" ht="41.25" customHeight="1" thickBot="1">
      <c r="A1" s="20" t="s">
        <v>0</v>
      </c>
      <c r="B1" s="20" t="s">
        <v>1</v>
      </c>
      <c r="C1" s="32" t="s">
        <v>2</v>
      </c>
      <c r="D1" s="20" t="s">
        <v>3</v>
      </c>
      <c r="E1" s="20" t="s">
        <v>4</v>
      </c>
      <c r="F1" s="20" t="s">
        <v>5</v>
      </c>
      <c r="G1" s="22" t="s">
        <v>6</v>
      </c>
      <c r="H1" s="23" t="s">
        <v>36</v>
      </c>
      <c r="I1" s="20" t="s">
        <v>37</v>
      </c>
      <c r="J1" s="28" t="s">
        <v>7</v>
      </c>
      <c r="K1" s="28" t="s">
        <v>420</v>
      </c>
      <c r="L1" s="28" t="s">
        <v>8</v>
      </c>
      <c r="M1" s="28" t="s">
        <v>9</v>
      </c>
      <c r="N1" s="29" t="s">
        <v>34</v>
      </c>
      <c r="O1" s="29" t="s">
        <v>35</v>
      </c>
      <c r="P1" s="21" t="s">
        <v>52</v>
      </c>
      <c r="Q1" s="20" t="s">
        <v>53</v>
      </c>
      <c r="R1" s="20" t="s">
        <v>54</v>
      </c>
      <c r="S1" s="20" t="s">
        <v>51</v>
      </c>
    </row>
    <row r="2" spans="1:19" ht="15.75" thickTop="1">
      <c r="A2" s="1">
        <v>10957</v>
      </c>
      <c r="B2" s="16">
        <v>41394.910358796296</v>
      </c>
      <c r="C2" s="2" t="s">
        <v>146</v>
      </c>
      <c r="D2" t="s">
        <v>147</v>
      </c>
      <c r="E2" t="s">
        <v>76</v>
      </c>
      <c r="F2" t="s">
        <v>77</v>
      </c>
      <c r="G2" s="24">
        <v>46030</v>
      </c>
      <c r="H2" s="25" t="s">
        <v>148</v>
      </c>
      <c r="I2" s="1" t="s">
        <v>424</v>
      </c>
      <c r="J2" s="30">
        <v>8.99</v>
      </c>
      <c r="K2" s="30">
        <f>IF(D2="A Memory of Light by Robert Jordan, Brandon Sanderson",14.99,J2)</f>
        <v>8.99</v>
      </c>
      <c r="L2" s="30">
        <f>K2*0.7</f>
        <v>6.2930000000000001</v>
      </c>
      <c r="M2" s="30">
        <v>0.63</v>
      </c>
      <c r="N2" s="27">
        <f t="shared" ref="N2:N65" si="0">IF(M2=0,0,J2)</f>
        <v>8.99</v>
      </c>
      <c r="O2" s="27">
        <f t="shared" ref="O2:O65" si="1">IF(M2=0,J2,0)</f>
        <v>0</v>
      </c>
      <c r="Q2" s="1" t="str">
        <f t="shared" ref="Q2:Q65" si="2">IF(LEN(G2)=5,"","Invalid Zip")</f>
        <v/>
      </c>
      <c r="R2" s="1" t="str">
        <f t="shared" ref="R2:R65" si="3">IF(LEN(I2)=2,"","Invalid State")</f>
        <v/>
      </c>
      <c r="S2" t="str">
        <f t="shared" ref="S2:S65" si="4">IF(OR(NOT(ISBLANK(P2)),Q2="Invalid Zip",R2="Invalid State"),"Questionable","")</f>
        <v/>
      </c>
    </row>
    <row r="3" spans="1:19">
      <c r="A3" s="1">
        <v>10957</v>
      </c>
      <c r="B3" s="16">
        <v>41394.910358796296</v>
      </c>
      <c r="C3" s="2" t="s">
        <v>141</v>
      </c>
      <c r="D3" t="s">
        <v>142</v>
      </c>
      <c r="E3" t="s">
        <v>76</v>
      </c>
      <c r="F3" t="s">
        <v>77</v>
      </c>
      <c r="G3" s="24">
        <v>46030</v>
      </c>
      <c r="H3" s="25" t="s">
        <v>148</v>
      </c>
      <c r="I3" s="1" t="s">
        <v>81</v>
      </c>
      <c r="J3" s="30">
        <v>14.99</v>
      </c>
      <c r="K3" s="30">
        <f t="shared" ref="K3:K66" si="5">IF(D3="A Memory of Light by Robert Jordan, Brandon Sanderson",14.99,J3)</f>
        <v>14.99</v>
      </c>
      <c r="L3" s="30">
        <f t="shared" ref="L3:L66" si="6">K3*0.7</f>
        <v>10.493</v>
      </c>
      <c r="M3" s="30">
        <v>1.05</v>
      </c>
      <c r="N3" s="27">
        <f t="shared" si="0"/>
        <v>14.99</v>
      </c>
      <c r="O3" s="27">
        <f t="shared" si="1"/>
        <v>0</v>
      </c>
      <c r="Q3" s="1" t="str">
        <f t="shared" si="2"/>
        <v/>
      </c>
      <c r="R3" s="1" t="str">
        <f t="shared" si="3"/>
        <v/>
      </c>
      <c r="S3" t="str">
        <f t="shared" si="4"/>
        <v/>
      </c>
    </row>
    <row r="4" spans="1:19">
      <c r="A4" s="1">
        <v>10957</v>
      </c>
      <c r="B4" s="16">
        <v>41394.910358796296</v>
      </c>
      <c r="C4" s="2" t="s">
        <v>149</v>
      </c>
      <c r="D4" t="s">
        <v>150</v>
      </c>
      <c r="E4" t="s">
        <v>76</v>
      </c>
      <c r="F4" t="s">
        <v>77</v>
      </c>
      <c r="G4" s="24">
        <v>46030</v>
      </c>
      <c r="H4" s="25" t="s">
        <v>148</v>
      </c>
      <c r="I4" s="1" t="s">
        <v>81</v>
      </c>
      <c r="J4" s="30">
        <v>7.99</v>
      </c>
      <c r="K4" s="30">
        <f t="shared" si="5"/>
        <v>7.99</v>
      </c>
      <c r="L4" s="30">
        <f t="shared" si="6"/>
        <v>5.593</v>
      </c>
      <c r="M4" s="30">
        <v>0.56000000000000005</v>
      </c>
      <c r="N4" s="27">
        <f t="shared" si="0"/>
        <v>7.99</v>
      </c>
      <c r="O4" s="27">
        <f t="shared" si="1"/>
        <v>0</v>
      </c>
      <c r="Q4" s="1" t="str">
        <f t="shared" si="2"/>
        <v/>
      </c>
      <c r="R4" s="1" t="str">
        <f t="shared" si="3"/>
        <v/>
      </c>
      <c r="S4" t="str">
        <f t="shared" si="4"/>
        <v/>
      </c>
    </row>
    <row r="5" spans="1:19">
      <c r="A5" s="1">
        <v>10957</v>
      </c>
      <c r="B5" s="16">
        <v>41394.910358796296</v>
      </c>
      <c r="C5" s="2" t="s">
        <v>151</v>
      </c>
      <c r="D5" t="s">
        <v>152</v>
      </c>
      <c r="E5" t="s">
        <v>76</v>
      </c>
      <c r="F5" t="s">
        <v>77</v>
      </c>
      <c r="G5" s="24">
        <v>46030</v>
      </c>
      <c r="H5" s="25" t="s">
        <v>148</v>
      </c>
      <c r="I5" s="1" t="s">
        <v>81</v>
      </c>
      <c r="J5" s="30">
        <v>8.99</v>
      </c>
      <c r="K5" s="30">
        <f t="shared" si="5"/>
        <v>8.99</v>
      </c>
      <c r="L5" s="30">
        <f t="shared" si="6"/>
        <v>6.2930000000000001</v>
      </c>
      <c r="M5" s="30">
        <v>0.63</v>
      </c>
      <c r="N5" s="27">
        <f t="shared" si="0"/>
        <v>8.99</v>
      </c>
      <c r="O5" s="27">
        <f t="shared" si="1"/>
        <v>0</v>
      </c>
      <c r="Q5" s="1" t="str">
        <f t="shared" si="2"/>
        <v/>
      </c>
      <c r="R5" s="1" t="str">
        <f t="shared" si="3"/>
        <v/>
      </c>
      <c r="S5" t="str">
        <f t="shared" si="4"/>
        <v/>
      </c>
    </row>
    <row r="6" spans="1:19">
      <c r="A6" s="1">
        <v>10957</v>
      </c>
      <c r="B6" s="16">
        <v>41394.910358796296</v>
      </c>
      <c r="C6" s="2" t="s">
        <v>153</v>
      </c>
      <c r="D6" t="s">
        <v>154</v>
      </c>
      <c r="E6" t="s">
        <v>76</v>
      </c>
      <c r="F6" t="s">
        <v>77</v>
      </c>
      <c r="G6" s="24">
        <v>46030</v>
      </c>
      <c r="H6" s="25" t="s">
        <v>148</v>
      </c>
      <c r="I6" s="1" t="s">
        <v>81</v>
      </c>
      <c r="J6" s="30">
        <v>8.99</v>
      </c>
      <c r="K6" s="30">
        <f t="shared" si="5"/>
        <v>8.99</v>
      </c>
      <c r="L6" s="30">
        <f t="shared" si="6"/>
        <v>6.2930000000000001</v>
      </c>
      <c r="M6" s="30">
        <v>0.63</v>
      </c>
      <c r="N6" s="27">
        <f t="shared" si="0"/>
        <v>8.99</v>
      </c>
      <c r="O6" s="27">
        <f t="shared" si="1"/>
        <v>0</v>
      </c>
      <c r="Q6" s="1" t="str">
        <f t="shared" si="2"/>
        <v/>
      </c>
      <c r="R6" s="1" t="str">
        <f t="shared" si="3"/>
        <v/>
      </c>
      <c r="S6" t="str">
        <f t="shared" si="4"/>
        <v/>
      </c>
    </row>
    <row r="7" spans="1:19">
      <c r="A7" s="1">
        <v>10953</v>
      </c>
      <c r="B7" s="16">
        <v>41394.423379629632</v>
      </c>
      <c r="C7" s="2" t="s">
        <v>62</v>
      </c>
      <c r="D7" t="s">
        <v>55</v>
      </c>
      <c r="E7" t="s">
        <v>11</v>
      </c>
      <c r="F7" t="s">
        <v>17</v>
      </c>
      <c r="G7" s="24">
        <v>60634</v>
      </c>
      <c r="H7" s="25" t="s">
        <v>118</v>
      </c>
      <c r="I7" s="1" t="s">
        <v>119</v>
      </c>
      <c r="J7" s="30">
        <v>9.99</v>
      </c>
      <c r="K7" s="30">
        <f t="shared" si="5"/>
        <v>9.99</v>
      </c>
      <c r="L7" s="30">
        <f t="shared" si="6"/>
        <v>6.9929999999999994</v>
      </c>
      <c r="M7" s="30">
        <v>0</v>
      </c>
      <c r="N7" s="27">
        <f t="shared" si="0"/>
        <v>0</v>
      </c>
      <c r="O7" s="27">
        <f t="shared" si="1"/>
        <v>9.99</v>
      </c>
      <c r="Q7" s="1" t="str">
        <f t="shared" si="2"/>
        <v/>
      </c>
      <c r="R7" s="1" t="str">
        <f t="shared" si="3"/>
        <v/>
      </c>
      <c r="S7" t="str">
        <f t="shared" si="4"/>
        <v/>
      </c>
    </row>
    <row r="8" spans="1:19">
      <c r="A8" s="1">
        <v>10945</v>
      </c>
      <c r="B8" s="16">
        <v>41393.851087962961</v>
      </c>
      <c r="C8" s="2" t="s">
        <v>94</v>
      </c>
      <c r="D8" t="s">
        <v>95</v>
      </c>
      <c r="E8" t="s">
        <v>96</v>
      </c>
      <c r="F8" t="s">
        <v>25</v>
      </c>
      <c r="G8" s="24">
        <v>98221</v>
      </c>
      <c r="H8" s="25" t="s">
        <v>155</v>
      </c>
      <c r="I8" s="1" t="s">
        <v>41</v>
      </c>
      <c r="J8" s="30">
        <v>2.99</v>
      </c>
      <c r="K8" s="30">
        <f t="shared" si="5"/>
        <v>2.99</v>
      </c>
      <c r="L8" s="30">
        <f t="shared" si="6"/>
        <v>2.093</v>
      </c>
      <c r="M8" s="30">
        <v>0.28000000000000003</v>
      </c>
      <c r="N8" s="27">
        <f t="shared" si="0"/>
        <v>2.99</v>
      </c>
      <c r="O8" s="27">
        <f t="shared" si="1"/>
        <v>0</v>
      </c>
      <c r="Q8" s="1" t="str">
        <f t="shared" si="2"/>
        <v/>
      </c>
      <c r="R8" s="1" t="str">
        <f t="shared" si="3"/>
        <v/>
      </c>
      <c r="S8" t="str">
        <f t="shared" si="4"/>
        <v/>
      </c>
    </row>
    <row r="9" spans="1:19">
      <c r="A9" s="1">
        <v>10944</v>
      </c>
      <c r="B9" s="16">
        <v>41393.778344907405</v>
      </c>
      <c r="C9" s="2" t="s">
        <v>61</v>
      </c>
      <c r="D9" t="s">
        <v>24</v>
      </c>
      <c r="E9" t="s">
        <v>11</v>
      </c>
      <c r="F9" t="s">
        <v>12</v>
      </c>
      <c r="G9" s="24">
        <v>23322</v>
      </c>
      <c r="H9" s="25" t="s">
        <v>156</v>
      </c>
      <c r="I9" s="1" t="s">
        <v>127</v>
      </c>
      <c r="J9" s="30">
        <v>7.99</v>
      </c>
      <c r="K9" s="30">
        <f t="shared" si="5"/>
        <v>7.99</v>
      </c>
      <c r="L9" s="30">
        <f t="shared" si="6"/>
        <v>5.593</v>
      </c>
      <c r="M9" s="30">
        <v>0</v>
      </c>
      <c r="N9" s="27">
        <f t="shared" si="0"/>
        <v>0</v>
      </c>
      <c r="O9" s="27">
        <f t="shared" si="1"/>
        <v>7.99</v>
      </c>
      <c r="Q9" s="1" t="str">
        <f t="shared" si="2"/>
        <v/>
      </c>
      <c r="R9" s="1" t="str">
        <f t="shared" si="3"/>
        <v/>
      </c>
      <c r="S9" t="str">
        <f t="shared" si="4"/>
        <v/>
      </c>
    </row>
    <row r="10" spans="1:19">
      <c r="A10" s="1">
        <v>10942</v>
      </c>
      <c r="B10" s="16">
        <v>41393.567650462966</v>
      </c>
      <c r="C10" s="2" t="s">
        <v>157</v>
      </c>
      <c r="D10" t="s">
        <v>158</v>
      </c>
      <c r="E10" t="s">
        <v>11</v>
      </c>
      <c r="F10" t="s">
        <v>17</v>
      </c>
      <c r="G10" s="24">
        <v>30342</v>
      </c>
      <c r="H10" s="25" t="s">
        <v>159</v>
      </c>
      <c r="I10" s="1" t="s">
        <v>131</v>
      </c>
      <c r="J10" s="30">
        <v>13.99</v>
      </c>
      <c r="K10" s="30">
        <f t="shared" si="5"/>
        <v>14.99</v>
      </c>
      <c r="L10" s="30">
        <f t="shared" si="6"/>
        <v>10.493</v>
      </c>
      <c r="M10" s="30">
        <v>0</v>
      </c>
      <c r="N10" s="27">
        <f t="shared" si="0"/>
        <v>0</v>
      </c>
      <c r="O10" s="27">
        <f t="shared" si="1"/>
        <v>13.99</v>
      </c>
      <c r="Q10" s="1" t="str">
        <f t="shared" si="2"/>
        <v/>
      </c>
      <c r="R10" s="1" t="str">
        <f t="shared" si="3"/>
        <v/>
      </c>
      <c r="S10" t="str">
        <f t="shared" si="4"/>
        <v/>
      </c>
    </row>
    <row r="11" spans="1:19">
      <c r="A11" s="1">
        <v>10939</v>
      </c>
      <c r="B11" s="16">
        <v>41393.326724537037</v>
      </c>
      <c r="C11" s="2" t="s">
        <v>157</v>
      </c>
      <c r="D11" t="s">
        <v>158</v>
      </c>
      <c r="E11" t="s">
        <v>11</v>
      </c>
      <c r="F11" t="s">
        <v>17</v>
      </c>
      <c r="G11" s="24">
        <v>9613</v>
      </c>
      <c r="H11" s="25" t="s">
        <v>160</v>
      </c>
      <c r="I11" s="1" t="s">
        <v>161</v>
      </c>
      <c r="J11" s="30">
        <v>13.99</v>
      </c>
      <c r="K11" s="30">
        <f t="shared" si="5"/>
        <v>14.99</v>
      </c>
      <c r="L11" s="30">
        <f t="shared" si="6"/>
        <v>10.493</v>
      </c>
      <c r="M11" s="30">
        <v>0</v>
      </c>
      <c r="N11" s="27">
        <f t="shared" si="0"/>
        <v>0</v>
      </c>
      <c r="O11" s="27">
        <f t="shared" si="1"/>
        <v>13.99</v>
      </c>
      <c r="Q11" s="1" t="str">
        <f t="shared" si="2"/>
        <v>Invalid Zip</v>
      </c>
      <c r="R11" s="1" t="str">
        <f t="shared" si="3"/>
        <v/>
      </c>
      <c r="S11" t="str">
        <f t="shared" si="4"/>
        <v>Questionable</v>
      </c>
    </row>
    <row r="12" spans="1:19">
      <c r="A12" s="1">
        <v>10937</v>
      </c>
      <c r="B12" s="16">
        <v>41392.99800925926</v>
      </c>
      <c r="C12" s="2" t="s">
        <v>62</v>
      </c>
      <c r="D12" t="s">
        <v>55</v>
      </c>
      <c r="E12" t="s">
        <v>11</v>
      </c>
      <c r="F12" t="s">
        <v>17</v>
      </c>
      <c r="G12" s="24">
        <v>96002</v>
      </c>
      <c r="H12" s="25" t="s">
        <v>162</v>
      </c>
      <c r="I12" s="1" t="s">
        <v>38</v>
      </c>
      <c r="J12" s="30">
        <v>9.99</v>
      </c>
      <c r="K12" s="30">
        <f t="shared" si="5"/>
        <v>9.99</v>
      </c>
      <c r="L12" s="30">
        <f t="shared" si="6"/>
        <v>6.9929999999999994</v>
      </c>
      <c r="M12" s="30">
        <v>0</v>
      </c>
      <c r="N12" s="27">
        <f t="shared" si="0"/>
        <v>0</v>
      </c>
      <c r="O12" s="27">
        <f t="shared" si="1"/>
        <v>9.99</v>
      </c>
      <c r="Q12" s="1" t="str">
        <f t="shared" si="2"/>
        <v/>
      </c>
      <c r="R12" s="1" t="str">
        <f t="shared" si="3"/>
        <v/>
      </c>
      <c r="S12" t="str">
        <f t="shared" si="4"/>
        <v/>
      </c>
    </row>
    <row r="13" spans="1:19">
      <c r="A13" s="1">
        <v>10937</v>
      </c>
      <c r="B13" s="16">
        <v>41392.99800925926</v>
      </c>
      <c r="C13" s="2" t="s">
        <v>157</v>
      </c>
      <c r="D13" t="s">
        <v>158</v>
      </c>
      <c r="E13" t="s">
        <v>11</v>
      </c>
      <c r="F13" t="s">
        <v>17</v>
      </c>
      <c r="G13" s="24">
        <v>96002</v>
      </c>
      <c r="H13" s="25" t="s">
        <v>162</v>
      </c>
      <c r="I13" s="1" t="s">
        <v>38</v>
      </c>
      <c r="J13" s="30">
        <v>13.99</v>
      </c>
      <c r="K13" s="30">
        <f t="shared" si="5"/>
        <v>14.99</v>
      </c>
      <c r="L13" s="30">
        <f t="shared" si="6"/>
        <v>10.493</v>
      </c>
      <c r="M13" s="30">
        <v>0</v>
      </c>
      <c r="N13" s="27">
        <f t="shared" si="0"/>
        <v>0</v>
      </c>
      <c r="O13" s="27">
        <f t="shared" si="1"/>
        <v>13.99</v>
      </c>
      <c r="Q13" s="1" t="str">
        <f t="shared" si="2"/>
        <v/>
      </c>
      <c r="R13" s="1" t="str">
        <f t="shared" si="3"/>
        <v/>
      </c>
      <c r="S13" t="str">
        <f t="shared" si="4"/>
        <v/>
      </c>
    </row>
    <row r="14" spans="1:19">
      <c r="A14" s="1">
        <v>10937</v>
      </c>
      <c r="B14" s="16">
        <v>41392.997997685183</v>
      </c>
      <c r="C14" s="2" t="s">
        <v>163</v>
      </c>
      <c r="D14" t="s">
        <v>164</v>
      </c>
      <c r="E14" t="s">
        <v>165</v>
      </c>
      <c r="F14" t="s">
        <v>73</v>
      </c>
      <c r="G14" s="24">
        <v>96002</v>
      </c>
      <c r="H14" s="25" t="s">
        <v>162</v>
      </c>
      <c r="I14" s="1" t="s">
        <v>38</v>
      </c>
      <c r="J14" s="30">
        <v>5.99</v>
      </c>
      <c r="K14" s="30">
        <f t="shared" si="5"/>
        <v>5.99</v>
      </c>
      <c r="L14" s="30">
        <f t="shared" si="6"/>
        <v>4.1929999999999996</v>
      </c>
      <c r="M14" s="30">
        <v>0</v>
      </c>
      <c r="N14" s="27">
        <f t="shared" si="0"/>
        <v>0</v>
      </c>
      <c r="O14" s="27">
        <f t="shared" si="1"/>
        <v>5.99</v>
      </c>
      <c r="Q14" s="1" t="str">
        <f t="shared" si="2"/>
        <v/>
      </c>
      <c r="R14" s="1" t="str">
        <f t="shared" si="3"/>
        <v/>
      </c>
      <c r="S14" t="str">
        <f t="shared" si="4"/>
        <v/>
      </c>
    </row>
    <row r="15" spans="1:19">
      <c r="A15" s="1">
        <v>10936</v>
      </c>
      <c r="B15" s="16">
        <v>41392.873194444444</v>
      </c>
      <c r="C15" s="2" t="s">
        <v>68</v>
      </c>
      <c r="D15" t="s">
        <v>14</v>
      </c>
      <c r="E15" t="s">
        <v>11</v>
      </c>
      <c r="F15" t="s">
        <v>12</v>
      </c>
      <c r="G15" s="24">
        <v>56401</v>
      </c>
      <c r="H15" s="25" t="s">
        <v>143</v>
      </c>
      <c r="I15" s="1" t="s">
        <v>125</v>
      </c>
      <c r="J15" s="30">
        <v>7.99</v>
      </c>
      <c r="K15" s="30">
        <f t="shared" si="5"/>
        <v>7.99</v>
      </c>
      <c r="L15" s="30">
        <f t="shared" si="6"/>
        <v>5.593</v>
      </c>
      <c r="M15" s="30">
        <v>0</v>
      </c>
      <c r="N15" s="27">
        <f t="shared" si="0"/>
        <v>0</v>
      </c>
      <c r="O15" s="27">
        <f t="shared" si="1"/>
        <v>7.99</v>
      </c>
      <c r="Q15" s="1" t="str">
        <f t="shared" si="2"/>
        <v/>
      </c>
      <c r="R15" s="1" t="str">
        <f t="shared" si="3"/>
        <v/>
      </c>
      <c r="S15" t="str">
        <f t="shared" si="4"/>
        <v/>
      </c>
    </row>
    <row r="16" spans="1:19">
      <c r="A16" s="1">
        <v>10933</v>
      </c>
      <c r="B16" s="16">
        <v>41392.476331018515</v>
      </c>
      <c r="C16" s="2" t="s">
        <v>157</v>
      </c>
      <c r="D16" t="s">
        <v>158</v>
      </c>
      <c r="E16" t="s">
        <v>11</v>
      </c>
      <c r="F16" t="s">
        <v>17</v>
      </c>
      <c r="G16" s="24">
        <v>43567</v>
      </c>
      <c r="H16" s="25" t="s">
        <v>166</v>
      </c>
      <c r="I16" s="1" t="s">
        <v>46</v>
      </c>
      <c r="J16" s="30">
        <v>13.99</v>
      </c>
      <c r="K16" s="30">
        <f t="shared" si="5"/>
        <v>14.99</v>
      </c>
      <c r="L16" s="30">
        <f t="shared" si="6"/>
        <v>10.493</v>
      </c>
      <c r="M16" s="30">
        <v>0</v>
      </c>
      <c r="N16" s="27">
        <f t="shared" si="0"/>
        <v>0</v>
      </c>
      <c r="O16" s="27">
        <f t="shared" si="1"/>
        <v>13.99</v>
      </c>
      <c r="Q16" s="1" t="str">
        <f t="shared" si="2"/>
        <v/>
      </c>
      <c r="R16" s="1" t="str">
        <f t="shared" si="3"/>
        <v/>
      </c>
      <c r="S16" t="str">
        <f t="shared" si="4"/>
        <v/>
      </c>
    </row>
    <row r="17" spans="1:19">
      <c r="A17" s="1">
        <v>10932</v>
      </c>
      <c r="B17" s="16">
        <v>41392.448391203703</v>
      </c>
      <c r="C17" s="2" t="s">
        <v>63</v>
      </c>
      <c r="D17" t="s">
        <v>23</v>
      </c>
      <c r="E17" t="s">
        <v>11</v>
      </c>
      <c r="F17" t="s">
        <v>12</v>
      </c>
      <c r="G17" s="24">
        <v>33710</v>
      </c>
      <c r="H17" s="25" t="s">
        <v>85</v>
      </c>
      <c r="I17" s="1" t="s">
        <v>43</v>
      </c>
      <c r="J17" s="30">
        <v>9.99</v>
      </c>
      <c r="K17" s="30">
        <f t="shared" si="5"/>
        <v>9.99</v>
      </c>
      <c r="L17" s="30">
        <f t="shared" si="6"/>
        <v>6.9929999999999994</v>
      </c>
      <c r="M17" s="30">
        <v>0</v>
      </c>
      <c r="N17" s="27">
        <f t="shared" si="0"/>
        <v>0</v>
      </c>
      <c r="O17" s="27">
        <f t="shared" si="1"/>
        <v>9.99</v>
      </c>
      <c r="Q17" s="1" t="str">
        <f t="shared" si="2"/>
        <v/>
      </c>
      <c r="R17" s="1" t="str">
        <f t="shared" si="3"/>
        <v/>
      </c>
      <c r="S17" t="str">
        <f t="shared" si="4"/>
        <v/>
      </c>
    </row>
    <row r="18" spans="1:19">
      <c r="A18" s="1">
        <v>10931</v>
      </c>
      <c r="B18" s="16">
        <v>41392.355729166666</v>
      </c>
      <c r="C18" s="2" t="s">
        <v>94</v>
      </c>
      <c r="D18" t="s">
        <v>95</v>
      </c>
      <c r="E18" t="s">
        <v>96</v>
      </c>
      <c r="F18" t="s">
        <v>25</v>
      </c>
      <c r="G18" s="24">
        <v>39501</v>
      </c>
      <c r="H18" s="25" t="s">
        <v>167</v>
      </c>
      <c r="I18" s="1" t="s">
        <v>168</v>
      </c>
      <c r="J18" s="30">
        <v>2.99</v>
      </c>
      <c r="K18" s="30">
        <f t="shared" si="5"/>
        <v>2.99</v>
      </c>
      <c r="L18" s="30">
        <f t="shared" si="6"/>
        <v>2.093</v>
      </c>
      <c r="M18" s="30">
        <v>0.21</v>
      </c>
      <c r="N18" s="27">
        <f t="shared" si="0"/>
        <v>2.99</v>
      </c>
      <c r="O18" s="27">
        <f t="shared" si="1"/>
        <v>0</v>
      </c>
      <c r="Q18" s="1" t="str">
        <f t="shared" si="2"/>
        <v/>
      </c>
      <c r="R18" s="1" t="str">
        <f t="shared" si="3"/>
        <v/>
      </c>
      <c r="S18" t="str">
        <f t="shared" si="4"/>
        <v/>
      </c>
    </row>
    <row r="19" spans="1:19">
      <c r="A19" s="1">
        <v>10930</v>
      </c>
      <c r="B19" s="16">
        <v>41392.334131944444</v>
      </c>
      <c r="C19" s="2" t="s">
        <v>169</v>
      </c>
      <c r="D19" t="s">
        <v>170</v>
      </c>
      <c r="F19" t="s">
        <v>171</v>
      </c>
      <c r="G19" s="24">
        <v>2474</v>
      </c>
      <c r="H19" s="25" t="s">
        <v>172</v>
      </c>
      <c r="I19" s="1" t="s">
        <v>47</v>
      </c>
      <c r="J19" s="30">
        <v>7.99</v>
      </c>
      <c r="K19" s="30">
        <f t="shared" si="5"/>
        <v>7.99</v>
      </c>
      <c r="L19" s="30">
        <f t="shared" si="6"/>
        <v>5.593</v>
      </c>
      <c r="M19" s="30">
        <v>0</v>
      </c>
      <c r="N19" s="27">
        <f t="shared" si="0"/>
        <v>0</v>
      </c>
      <c r="O19" s="27">
        <f t="shared" si="1"/>
        <v>7.99</v>
      </c>
      <c r="Q19" s="1" t="str">
        <f t="shared" si="2"/>
        <v>Invalid Zip</v>
      </c>
      <c r="R19" s="1" t="str">
        <f t="shared" si="3"/>
        <v/>
      </c>
      <c r="S19" t="str">
        <f t="shared" si="4"/>
        <v>Questionable</v>
      </c>
    </row>
    <row r="20" spans="1:19">
      <c r="A20" s="1">
        <v>10930</v>
      </c>
      <c r="B20" s="16">
        <v>41392.334131944444</v>
      </c>
      <c r="C20" s="2" t="s">
        <v>144</v>
      </c>
      <c r="D20" t="s">
        <v>145</v>
      </c>
      <c r="E20" t="s">
        <v>97</v>
      </c>
      <c r="F20" t="s">
        <v>98</v>
      </c>
      <c r="G20" s="24">
        <v>2474</v>
      </c>
      <c r="H20" s="25" t="s">
        <v>172</v>
      </c>
      <c r="I20" s="1" t="s">
        <v>47</v>
      </c>
      <c r="J20" s="30">
        <v>7.99</v>
      </c>
      <c r="K20" s="30">
        <f t="shared" si="5"/>
        <v>7.99</v>
      </c>
      <c r="L20" s="30">
        <f t="shared" si="6"/>
        <v>5.593</v>
      </c>
      <c r="M20" s="30">
        <v>0</v>
      </c>
      <c r="N20" s="27">
        <f t="shared" si="0"/>
        <v>0</v>
      </c>
      <c r="O20" s="27">
        <f t="shared" si="1"/>
        <v>7.99</v>
      </c>
      <c r="Q20" s="1" t="str">
        <f t="shared" si="2"/>
        <v>Invalid Zip</v>
      </c>
      <c r="R20" s="1" t="str">
        <f t="shared" si="3"/>
        <v/>
      </c>
      <c r="S20" t="str">
        <f t="shared" si="4"/>
        <v>Questionable</v>
      </c>
    </row>
    <row r="21" spans="1:19">
      <c r="A21" s="1">
        <v>10930</v>
      </c>
      <c r="B21" s="16">
        <v>41392.334131944444</v>
      </c>
      <c r="C21" s="2" t="s">
        <v>173</v>
      </c>
      <c r="D21" t="s">
        <v>174</v>
      </c>
      <c r="E21" t="s">
        <v>175</v>
      </c>
      <c r="F21" t="s">
        <v>176</v>
      </c>
      <c r="G21" s="24">
        <v>2474</v>
      </c>
      <c r="H21" s="25" t="s">
        <v>172</v>
      </c>
      <c r="I21" s="1" t="s">
        <v>47</v>
      </c>
      <c r="J21" s="30">
        <v>7.99</v>
      </c>
      <c r="K21" s="30">
        <f t="shared" si="5"/>
        <v>7.99</v>
      </c>
      <c r="L21" s="30">
        <f t="shared" si="6"/>
        <v>5.593</v>
      </c>
      <c r="M21" s="30">
        <v>0</v>
      </c>
      <c r="N21" s="27">
        <f t="shared" si="0"/>
        <v>0</v>
      </c>
      <c r="O21" s="27">
        <f t="shared" si="1"/>
        <v>7.99</v>
      </c>
      <c r="Q21" s="1" t="str">
        <f t="shared" si="2"/>
        <v>Invalid Zip</v>
      </c>
      <c r="R21" s="1" t="str">
        <f t="shared" si="3"/>
        <v/>
      </c>
      <c r="S21" t="str">
        <f t="shared" si="4"/>
        <v>Questionable</v>
      </c>
    </row>
    <row r="22" spans="1:19">
      <c r="A22" s="1">
        <v>10926</v>
      </c>
      <c r="B22" s="16">
        <v>41392.033055555556</v>
      </c>
      <c r="C22" s="2" t="s">
        <v>120</v>
      </c>
      <c r="D22" t="s">
        <v>121</v>
      </c>
      <c r="E22" t="s">
        <v>122</v>
      </c>
      <c r="F22" t="s">
        <v>123</v>
      </c>
      <c r="G22" s="24">
        <v>99301</v>
      </c>
      <c r="H22" s="25" t="s">
        <v>177</v>
      </c>
      <c r="I22" s="1" t="s">
        <v>41</v>
      </c>
      <c r="J22" s="30">
        <v>5.99</v>
      </c>
      <c r="K22" s="30">
        <f t="shared" si="5"/>
        <v>5.99</v>
      </c>
      <c r="L22" s="30">
        <f t="shared" si="6"/>
        <v>4.1929999999999996</v>
      </c>
      <c r="M22" s="30">
        <v>0.56999999999999995</v>
      </c>
      <c r="N22" s="27">
        <f t="shared" si="0"/>
        <v>5.99</v>
      </c>
      <c r="O22" s="27">
        <f t="shared" si="1"/>
        <v>0</v>
      </c>
      <c r="Q22" s="1" t="str">
        <f t="shared" si="2"/>
        <v/>
      </c>
      <c r="R22" s="1" t="str">
        <f t="shared" si="3"/>
        <v/>
      </c>
      <c r="S22" t="str">
        <f t="shared" si="4"/>
        <v/>
      </c>
    </row>
    <row r="23" spans="1:19">
      <c r="A23" s="1">
        <v>10923</v>
      </c>
      <c r="B23" s="16">
        <v>41391.571643518517</v>
      </c>
      <c r="C23" s="2" t="s">
        <v>178</v>
      </c>
      <c r="D23" t="s">
        <v>179</v>
      </c>
      <c r="E23" t="s">
        <v>180</v>
      </c>
      <c r="F23" t="s">
        <v>181</v>
      </c>
      <c r="G23" s="24">
        <v>55057</v>
      </c>
      <c r="H23" s="25" t="s">
        <v>124</v>
      </c>
      <c r="I23" s="1" t="s">
        <v>125</v>
      </c>
      <c r="J23" s="30">
        <v>9.99</v>
      </c>
      <c r="K23" s="30">
        <f t="shared" si="5"/>
        <v>9.99</v>
      </c>
      <c r="L23" s="30">
        <f t="shared" si="6"/>
        <v>6.9929999999999994</v>
      </c>
      <c r="M23" s="30">
        <v>0</v>
      </c>
      <c r="N23" s="27">
        <f t="shared" si="0"/>
        <v>0</v>
      </c>
      <c r="O23" s="27">
        <f t="shared" si="1"/>
        <v>9.99</v>
      </c>
      <c r="Q23" s="1" t="str">
        <f t="shared" si="2"/>
        <v/>
      </c>
      <c r="R23" s="1" t="str">
        <f t="shared" si="3"/>
        <v/>
      </c>
      <c r="S23" t="str">
        <f t="shared" si="4"/>
        <v/>
      </c>
    </row>
    <row r="24" spans="1:19">
      <c r="A24" s="1">
        <v>10921</v>
      </c>
      <c r="B24" s="16">
        <v>41390.722291666665</v>
      </c>
      <c r="C24" s="2" t="s">
        <v>157</v>
      </c>
      <c r="D24" t="s">
        <v>158</v>
      </c>
      <c r="E24" t="s">
        <v>11</v>
      </c>
      <c r="F24" t="s">
        <v>17</v>
      </c>
      <c r="G24" s="24">
        <v>23322</v>
      </c>
      <c r="H24" s="25" t="s">
        <v>156</v>
      </c>
      <c r="I24" s="1" t="s">
        <v>127</v>
      </c>
      <c r="J24" s="30">
        <v>13.99</v>
      </c>
      <c r="K24" s="30">
        <f t="shared" si="5"/>
        <v>14.99</v>
      </c>
      <c r="L24" s="30">
        <f t="shared" si="6"/>
        <v>10.493</v>
      </c>
      <c r="M24" s="30">
        <v>0</v>
      </c>
      <c r="N24" s="27">
        <f t="shared" si="0"/>
        <v>0</v>
      </c>
      <c r="O24" s="27">
        <f t="shared" si="1"/>
        <v>13.99</v>
      </c>
      <c r="Q24" s="1" t="str">
        <f t="shared" si="2"/>
        <v/>
      </c>
      <c r="R24" s="1" t="str">
        <f t="shared" si="3"/>
        <v/>
      </c>
      <c r="S24" t="str">
        <f t="shared" si="4"/>
        <v/>
      </c>
    </row>
    <row r="25" spans="1:19">
      <c r="A25" s="1">
        <v>10914</v>
      </c>
      <c r="B25" s="16">
        <v>41390.286863425928</v>
      </c>
      <c r="C25" s="2" t="s">
        <v>182</v>
      </c>
      <c r="D25" t="s">
        <v>183</v>
      </c>
      <c r="F25" t="s">
        <v>84</v>
      </c>
      <c r="G25" s="24">
        <v>60172</v>
      </c>
      <c r="H25" s="25" t="s">
        <v>184</v>
      </c>
      <c r="I25" s="1" t="s">
        <v>119</v>
      </c>
      <c r="J25" s="30">
        <v>7.99</v>
      </c>
      <c r="K25" s="30">
        <f t="shared" si="5"/>
        <v>7.99</v>
      </c>
      <c r="L25" s="30">
        <f t="shared" si="6"/>
        <v>5.593</v>
      </c>
      <c r="M25" s="30">
        <v>0</v>
      </c>
      <c r="N25" s="27">
        <f t="shared" si="0"/>
        <v>0</v>
      </c>
      <c r="O25" s="27">
        <f t="shared" si="1"/>
        <v>7.99</v>
      </c>
      <c r="Q25" s="1" t="str">
        <f t="shared" si="2"/>
        <v/>
      </c>
      <c r="R25" s="1" t="str">
        <f t="shared" si="3"/>
        <v/>
      </c>
      <c r="S25" t="str">
        <f t="shared" si="4"/>
        <v/>
      </c>
    </row>
    <row r="26" spans="1:19">
      <c r="A26" s="1">
        <v>10914</v>
      </c>
      <c r="B26" s="16">
        <v>41390.286863425928</v>
      </c>
      <c r="C26" s="2" t="s">
        <v>139</v>
      </c>
      <c r="D26" t="s">
        <v>140</v>
      </c>
      <c r="F26" t="s">
        <v>84</v>
      </c>
      <c r="G26" s="24">
        <v>60172</v>
      </c>
      <c r="H26" s="25" t="s">
        <v>184</v>
      </c>
      <c r="I26" s="1" t="s">
        <v>119</v>
      </c>
      <c r="J26" s="30">
        <v>9.99</v>
      </c>
      <c r="K26" s="30">
        <f t="shared" si="5"/>
        <v>9.99</v>
      </c>
      <c r="L26" s="30">
        <f t="shared" si="6"/>
        <v>6.9929999999999994</v>
      </c>
      <c r="M26" s="30">
        <v>0</v>
      </c>
      <c r="N26" s="27">
        <f t="shared" si="0"/>
        <v>0</v>
      </c>
      <c r="O26" s="27">
        <f t="shared" si="1"/>
        <v>9.99</v>
      </c>
      <c r="Q26" s="1" t="str">
        <f t="shared" si="2"/>
        <v/>
      </c>
      <c r="R26" s="1" t="str">
        <f t="shared" si="3"/>
        <v/>
      </c>
      <c r="S26" t="str">
        <f t="shared" si="4"/>
        <v/>
      </c>
    </row>
    <row r="27" spans="1:19">
      <c r="A27" s="1">
        <v>10914</v>
      </c>
      <c r="B27" s="16">
        <v>41390.286863425928</v>
      </c>
      <c r="C27" s="2" t="s">
        <v>94</v>
      </c>
      <c r="D27" t="s">
        <v>95</v>
      </c>
      <c r="E27" t="s">
        <v>96</v>
      </c>
      <c r="F27" t="s">
        <v>25</v>
      </c>
      <c r="G27" s="24">
        <v>60172</v>
      </c>
      <c r="H27" s="25" t="s">
        <v>184</v>
      </c>
      <c r="I27" s="1" t="s">
        <v>119</v>
      </c>
      <c r="J27" s="30">
        <v>2.99</v>
      </c>
      <c r="K27" s="30">
        <f t="shared" si="5"/>
        <v>2.99</v>
      </c>
      <c r="L27" s="30">
        <f t="shared" si="6"/>
        <v>2.093</v>
      </c>
      <c r="M27" s="30">
        <v>0</v>
      </c>
      <c r="N27" s="27">
        <f t="shared" si="0"/>
        <v>0</v>
      </c>
      <c r="O27" s="27">
        <f t="shared" si="1"/>
        <v>2.99</v>
      </c>
      <c r="Q27" s="1" t="str">
        <f t="shared" si="2"/>
        <v/>
      </c>
      <c r="R27" s="1" t="str">
        <f t="shared" si="3"/>
        <v/>
      </c>
      <c r="S27" t="str">
        <f t="shared" si="4"/>
        <v/>
      </c>
    </row>
    <row r="28" spans="1:19">
      <c r="A28" s="1">
        <v>10910</v>
      </c>
      <c r="B28" s="16">
        <v>41389.792905092596</v>
      </c>
      <c r="C28" s="2" t="s">
        <v>157</v>
      </c>
      <c r="D28" t="s">
        <v>158</v>
      </c>
      <c r="E28" t="s">
        <v>11</v>
      </c>
      <c r="F28" t="s">
        <v>17</v>
      </c>
      <c r="G28" s="24">
        <v>23223</v>
      </c>
      <c r="H28" s="25" t="s">
        <v>86</v>
      </c>
      <c r="I28" s="1" t="s">
        <v>127</v>
      </c>
      <c r="J28" s="30">
        <v>13.99</v>
      </c>
      <c r="K28" s="30">
        <f t="shared" si="5"/>
        <v>14.99</v>
      </c>
      <c r="L28" s="30">
        <f t="shared" si="6"/>
        <v>10.493</v>
      </c>
      <c r="M28" s="30">
        <v>0</v>
      </c>
      <c r="N28" s="27">
        <f t="shared" si="0"/>
        <v>0</v>
      </c>
      <c r="O28" s="27">
        <f t="shared" si="1"/>
        <v>13.99</v>
      </c>
      <c r="Q28" s="1" t="str">
        <f t="shared" si="2"/>
        <v/>
      </c>
      <c r="R28" s="1" t="str">
        <f t="shared" si="3"/>
        <v/>
      </c>
      <c r="S28" t="str">
        <f t="shared" si="4"/>
        <v/>
      </c>
    </row>
    <row r="29" spans="1:19">
      <c r="A29" s="1">
        <v>10909</v>
      </c>
      <c r="B29" s="16">
        <v>41389.648981481485</v>
      </c>
      <c r="C29" s="2" t="s">
        <v>185</v>
      </c>
      <c r="D29" t="s">
        <v>186</v>
      </c>
      <c r="F29" t="s">
        <v>84</v>
      </c>
      <c r="G29" s="24">
        <v>83672</v>
      </c>
      <c r="H29" s="25" t="s">
        <v>71</v>
      </c>
      <c r="I29" s="1" t="s">
        <v>70</v>
      </c>
      <c r="J29" s="30">
        <v>7.99</v>
      </c>
      <c r="K29" s="30">
        <f t="shared" si="5"/>
        <v>7.99</v>
      </c>
      <c r="L29" s="30">
        <f t="shared" si="6"/>
        <v>5.593</v>
      </c>
      <c r="M29" s="30">
        <v>0</v>
      </c>
      <c r="N29" s="27">
        <f t="shared" si="0"/>
        <v>0</v>
      </c>
      <c r="O29" s="27">
        <f t="shared" si="1"/>
        <v>7.99</v>
      </c>
      <c r="Q29" s="1" t="str">
        <f t="shared" si="2"/>
        <v/>
      </c>
      <c r="R29" s="1" t="str">
        <f t="shared" si="3"/>
        <v/>
      </c>
      <c r="S29" t="str">
        <f t="shared" si="4"/>
        <v/>
      </c>
    </row>
    <row r="30" spans="1:19">
      <c r="A30" s="1">
        <v>10907</v>
      </c>
      <c r="B30" s="16">
        <v>41389.368032407408</v>
      </c>
      <c r="C30" s="2" t="s">
        <v>157</v>
      </c>
      <c r="D30" t="s">
        <v>158</v>
      </c>
      <c r="E30" t="s">
        <v>11</v>
      </c>
      <c r="F30" t="s">
        <v>17</v>
      </c>
      <c r="G30" s="24">
        <v>98121</v>
      </c>
      <c r="H30" s="25" t="s">
        <v>49</v>
      </c>
      <c r="I30" s="1" t="s">
        <v>41</v>
      </c>
      <c r="J30" s="30">
        <v>13.99</v>
      </c>
      <c r="K30" s="30">
        <f t="shared" si="5"/>
        <v>14.99</v>
      </c>
      <c r="L30" s="30">
        <f t="shared" si="6"/>
        <v>10.493</v>
      </c>
      <c r="M30" s="30">
        <v>1.33</v>
      </c>
      <c r="N30" s="27">
        <f t="shared" si="0"/>
        <v>13.99</v>
      </c>
      <c r="O30" s="27">
        <f t="shared" si="1"/>
        <v>0</v>
      </c>
      <c r="Q30" s="1" t="str">
        <f t="shared" si="2"/>
        <v/>
      </c>
      <c r="R30" s="1" t="str">
        <f t="shared" si="3"/>
        <v/>
      </c>
      <c r="S30" t="str">
        <f t="shared" si="4"/>
        <v/>
      </c>
    </row>
    <row r="31" spans="1:19">
      <c r="A31" s="1">
        <v>10906</v>
      </c>
      <c r="B31" s="16">
        <v>41388.795694444445</v>
      </c>
      <c r="C31" s="2" t="s">
        <v>157</v>
      </c>
      <c r="D31" t="s">
        <v>158</v>
      </c>
      <c r="E31" t="s">
        <v>11</v>
      </c>
      <c r="F31" t="s">
        <v>17</v>
      </c>
      <c r="G31" s="24">
        <v>48423</v>
      </c>
      <c r="H31" s="25" t="s">
        <v>187</v>
      </c>
      <c r="I31" s="1" t="s">
        <v>92</v>
      </c>
      <c r="J31" s="30">
        <v>13.99</v>
      </c>
      <c r="K31" s="30">
        <f t="shared" si="5"/>
        <v>14.99</v>
      </c>
      <c r="L31" s="30">
        <f t="shared" si="6"/>
        <v>10.493</v>
      </c>
      <c r="M31" s="30">
        <v>0</v>
      </c>
      <c r="N31" s="27">
        <f t="shared" si="0"/>
        <v>0</v>
      </c>
      <c r="O31" s="27">
        <f t="shared" si="1"/>
        <v>13.99</v>
      </c>
      <c r="Q31" s="1" t="str">
        <f t="shared" si="2"/>
        <v/>
      </c>
      <c r="R31" s="1" t="str">
        <f t="shared" si="3"/>
        <v/>
      </c>
      <c r="S31" t="str">
        <f t="shared" si="4"/>
        <v/>
      </c>
    </row>
    <row r="32" spans="1:19">
      <c r="A32" s="1">
        <v>10905</v>
      </c>
      <c r="B32" s="16">
        <v>41388.774884259263</v>
      </c>
      <c r="C32" s="2" t="s">
        <v>157</v>
      </c>
      <c r="D32" t="s">
        <v>158</v>
      </c>
      <c r="E32" t="s">
        <v>11</v>
      </c>
      <c r="F32" t="s">
        <v>17</v>
      </c>
      <c r="G32" s="24">
        <v>48423</v>
      </c>
      <c r="H32" s="25" t="s">
        <v>187</v>
      </c>
      <c r="I32" s="1" t="s">
        <v>92</v>
      </c>
      <c r="J32" s="30">
        <v>13.99</v>
      </c>
      <c r="K32" s="30">
        <f t="shared" si="5"/>
        <v>14.99</v>
      </c>
      <c r="L32" s="30">
        <f t="shared" si="6"/>
        <v>10.493</v>
      </c>
      <c r="M32" s="30">
        <v>0</v>
      </c>
      <c r="N32" s="27">
        <f t="shared" si="0"/>
        <v>0</v>
      </c>
      <c r="O32" s="27">
        <f t="shared" si="1"/>
        <v>13.99</v>
      </c>
      <c r="Q32" s="1" t="str">
        <f t="shared" si="2"/>
        <v/>
      </c>
      <c r="R32" s="1" t="str">
        <f t="shared" si="3"/>
        <v/>
      </c>
      <c r="S32" t="str">
        <f t="shared" si="4"/>
        <v/>
      </c>
    </row>
    <row r="33" spans="1:19">
      <c r="A33" s="1">
        <v>10903</v>
      </c>
      <c r="B33" s="16">
        <v>41388.687418981484</v>
      </c>
      <c r="C33" s="2" t="s">
        <v>60</v>
      </c>
      <c r="D33" t="s">
        <v>22</v>
      </c>
      <c r="E33" t="s">
        <v>11</v>
      </c>
      <c r="F33" t="s">
        <v>12</v>
      </c>
      <c r="G33" s="24">
        <v>46806</v>
      </c>
      <c r="H33" s="25" t="s">
        <v>80</v>
      </c>
      <c r="I33" s="1" t="s">
        <v>81</v>
      </c>
      <c r="J33" s="30">
        <v>7.99</v>
      </c>
      <c r="K33" s="30">
        <f t="shared" si="5"/>
        <v>7.99</v>
      </c>
      <c r="L33" s="30">
        <f t="shared" si="6"/>
        <v>5.593</v>
      </c>
      <c r="M33" s="30">
        <v>0.56000000000000005</v>
      </c>
      <c r="N33" s="27">
        <f t="shared" si="0"/>
        <v>7.99</v>
      </c>
      <c r="O33" s="27">
        <f t="shared" si="1"/>
        <v>0</v>
      </c>
      <c r="Q33" s="1" t="str">
        <f t="shared" si="2"/>
        <v/>
      </c>
      <c r="R33" s="1" t="str">
        <f t="shared" si="3"/>
        <v/>
      </c>
      <c r="S33" t="str">
        <f t="shared" si="4"/>
        <v/>
      </c>
    </row>
    <row r="34" spans="1:19">
      <c r="A34" s="1">
        <v>10903</v>
      </c>
      <c r="B34" s="16">
        <v>41388.687418981484</v>
      </c>
      <c r="C34" s="2" t="s">
        <v>63</v>
      </c>
      <c r="D34" t="s">
        <v>23</v>
      </c>
      <c r="E34" t="s">
        <v>11</v>
      </c>
      <c r="F34" t="s">
        <v>12</v>
      </c>
      <c r="G34" s="24">
        <v>46806</v>
      </c>
      <c r="H34" s="25" t="s">
        <v>80</v>
      </c>
      <c r="I34" s="1" t="s">
        <v>81</v>
      </c>
      <c r="J34" s="30">
        <v>9.99</v>
      </c>
      <c r="K34" s="30">
        <f t="shared" si="5"/>
        <v>9.99</v>
      </c>
      <c r="L34" s="30">
        <f t="shared" si="6"/>
        <v>6.9929999999999994</v>
      </c>
      <c r="M34" s="30">
        <v>0.7</v>
      </c>
      <c r="N34" s="27">
        <f t="shared" si="0"/>
        <v>9.99</v>
      </c>
      <c r="O34" s="27">
        <f t="shared" si="1"/>
        <v>0</v>
      </c>
      <c r="Q34" s="1" t="str">
        <f t="shared" si="2"/>
        <v/>
      </c>
      <c r="R34" s="1" t="str">
        <f t="shared" si="3"/>
        <v/>
      </c>
      <c r="S34" t="str">
        <f t="shared" si="4"/>
        <v/>
      </c>
    </row>
    <row r="35" spans="1:19">
      <c r="A35" s="1">
        <v>10902</v>
      </c>
      <c r="B35" s="16">
        <v>41388.653680555559</v>
      </c>
      <c r="C35" s="2" t="s">
        <v>188</v>
      </c>
      <c r="D35" t="s">
        <v>189</v>
      </c>
      <c r="E35" t="s">
        <v>190</v>
      </c>
      <c r="F35" t="s">
        <v>191</v>
      </c>
      <c r="G35" s="24">
        <v>70570</v>
      </c>
      <c r="H35" s="25" t="s">
        <v>88</v>
      </c>
      <c r="I35" s="1" t="s">
        <v>89</v>
      </c>
      <c r="J35" s="30">
        <v>7.99</v>
      </c>
      <c r="K35" s="30">
        <f t="shared" si="5"/>
        <v>7.99</v>
      </c>
      <c r="L35" s="30">
        <f t="shared" si="6"/>
        <v>5.593</v>
      </c>
      <c r="M35" s="30">
        <v>0</v>
      </c>
      <c r="N35" s="27">
        <f t="shared" si="0"/>
        <v>0</v>
      </c>
      <c r="O35" s="27">
        <f t="shared" si="1"/>
        <v>7.99</v>
      </c>
      <c r="Q35" s="1" t="str">
        <f t="shared" si="2"/>
        <v/>
      </c>
      <c r="R35" s="1" t="str">
        <f t="shared" si="3"/>
        <v/>
      </c>
      <c r="S35" t="str">
        <f t="shared" si="4"/>
        <v/>
      </c>
    </row>
    <row r="36" spans="1:19">
      <c r="A36" s="1">
        <v>10901</v>
      </c>
      <c r="B36" s="16">
        <v>41388.062939814816</v>
      </c>
      <c r="C36" s="2" t="s">
        <v>61</v>
      </c>
      <c r="D36" t="s">
        <v>24</v>
      </c>
      <c r="E36" t="s">
        <v>11</v>
      </c>
      <c r="F36" t="s">
        <v>12</v>
      </c>
      <c r="G36" s="24">
        <v>94804</v>
      </c>
      <c r="H36" s="25" t="s">
        <v>86</v>
      </c>
      <c r="I36" s="1" t="s">
        <v>38</v>
      </c>
      <c r="J36" s="30">
        <v>7.99</v>
      </c>
      <c r="K36" s="30">
        <f t="shared" si="5"/>
        <v>7.99</v>
      </c>
      <c r="L36" s="30">
        <f t="shared" si="6"/>
        <v>5.593</v>
      </c>
      <c r="M36" s="30">
        <v>0</v>
      </c>
      <c r="N36" s="27">
        <f t="shared" si="0"/>
        <v>0</v>
      </c>
      <c r="O36" s="27">
        <f t="shared" si="1"/>
        <v>7.99</v>
      </c>
      <c r="Q36" s="1" t="str">
        <f t="shared" si="2"/>
        <v/>
      </c>
      <c r="R36" s="1" t="str">
        <f t="shared" si="3"/>
        <v/>
      </c>
      <c r="S36" t="str">
        <f t="shared" si="4"/>
        <v/>
      </c>
    </row>
    <row r="37" spans="1:19">
      <c r="A37" s="1">
        <v>10899</v>
      </c>
      <c r="B37" s="16">
        <v>41387.63890046296</v>
      </c>
      <c r="C37" s="2" t="s">
        <v>157</v>
      </c>
      <c r="D37" t="s">
        <v>158</v>
      </c>
      <c r="E37" t="s">
        <v>11</v>
      </c>
      <c r="F37" t="s">
        <v>17</v>
      </c>
      <c r="G37" s="24">
        <v>22039</v>
      </c>
      <c r="H37" s="25" t="s">
        <v>192</v>
      </c>
      <c r="I37" s="1" t="s">
        <v>127</v>
      </c>
      <c r="J37" s="30">
        <v>13.99</v>
      </c>
      <c r="K37" s="30">
        <f t="shared" si="5"/>
        <v>14.99</v>
      </c>
      <c r="L37" s="30">
        <f t="shared" si="6"/>
        <v>10.493</v>
      </c>
      <c r="M37" s="30">
        <v>0</v>
      </c>
      <c r="N37" s="27">
        <f t="shared" si="0"/>
        <v>0</v>
      </c>
      <c r="O37" s="27">
        <f t="shared" si="1"/>
        <v>13.99</v>
      </c>
      <c r="Q37" s="1" t="str">
        <f t="shared" si="2"/>
        <v/>
      </c>
      <c r="R37" s="1" t="str">
        <f t="shared" si="3"/>
        <v/>
      </c>
      <c r="S37" t="str">
        <f t="shared" si="4"/>
        <v/>
      </c>
    </row>
    <row r="38" spans="1:19">
      <c r="A38" s="1">
        <v>10897</v>
      </c>
      <c r="B38" s="16">
        <v>41387.193356481483</v>
      </c>
      <c r="C38" s="2" t="s">
        <v>157</v>
      </c>
      <c r="D38" t="s">
        <v>158</v>
      </c>
      <c r="E38" t="s">
        <v>11</v>
      </c>
      <c r="F38" t="s">
        <v>17</v>
      </c>
      <c r="G38" s="24">
        <v>80132</v>
      </c>
      <c r="H38" s="25" t="s">
        <v>193</v>
      </c>
      <c r="I38" s="1" t="s">
        <v>42</v>
      </c>
      <c r="J38" s="30">
        <v>13.99</v>
      </c>
      <c r="K38" s="30">
        <f t="shared" si="5"/>
        <v>14.99</v>
      </c>
      <c r="L38" s="30">
        <f t="shared" si="6"/>
        <v>10.493</v>
      </c>
      <c r="M38" s="30">
        <v>0.56000000000000005</v>
      </c>
      <c r="N38" s="27">
        <f t="shared" si="0"/>
        <v>13.99</v>
      </c>
      <c r="O38" s="27">
        <f t="shared" si="1"/>
        <v>0</v>
      </c>
      <c r="Q38" s="1" t="str">
        <f t="shared" si="2"/>
        <v/>
      </c>
      <c r="R38" s="1" t="str">
        <f t="shared" si="3"/>
        <v/>
      </c>
      <c r="S38" t="str">
        <f t="shared" si="4"/>
        <v/>
      </c>
    </row>
    <row r="39" spans="1:19">
      <c r="A39" s="1">
        <v>10895</v>
      </c>
      <c r="B39" s="16">
        <v>41386.89875</v>
      </c>
      <c r="C39" s="2" t="s">
        <v>157</v>
      </c>
      <c r="D39" t="s">
        <v>158</v>
      </c>
      <c r="E39" t="s">
        <v>11</v>
      </c>
      <c r="F39" t="s">
        <v>17</v>
      </c>
      <c r="G39" s="24">
        <v>97392</v>
      </c>
      <c r="H39" s="25" t="s">
        <v>194</v>
      </c>
      <c r="I39" s="1" t="s">
        <v>50</v>
      </c>
      <c r="J39" s="30">
        <v>13.99</v>
      </c>
      <c r="K39" s="30">
        <f t="shared" si="5"/>
        <v>14.99</v>
      </c>
      <c r="L39" s="30">
        <f t="shared" si="6"/>
        <v>10.493</v>
      </c>
      <c r="M39" s="30">
        <v>0</v>
      </c>
      <c r="N39" s="27">
        <f t="shared" si="0"/>
        <v>0</v>
      </c>
      <c r="O39" s="27">
        <f t="shared" si="1"/>
        <v>13.99</v>
      </c>
      <c r="Q39" s="1" t="str">
        <f t="shared" si="2"/>
        <v/>
      </c>
      <c r="R39" s="1" t="str">
        <f t="shared" si="3"/>
        <v/>
      </c>
      <c r="S39" t="str">
        <f t="shared" si="4"/>
        <v/>
      </c>
    </row>
    <row r="40" spans="1:19">
      <c r="A40" s="1">
        <v>10893</v>
      </c>
      <c r="B40" s="16">
        <v>41386.660694444443</v>
      </c>
      <c r="C40" s="2" t="s">
        <v>144</v>
      </c>
      <c r="D40" t="s">
        <v>145</v>
      </c>
      <c r="E40" t="s">
        <v>97</v>
      </c>
      <c r="F40" t="s">
        <v>98</v>
      </c>
      <c r="G40" s="24">
        <v>70570</v>
      </c>
      <c r="H40" s="25" t="s">
        <v>88</v>
      </c>
      <c r="I40" s="1" t="s">
        <v>89</v>
      </c>
      <c r="J40" s="30">
        <v>7.99</v>
      </c>
      <c r="K40" s="30">
        <f t="shared" si="5"/>
        <v>7.99</v>
      </c>
      <c r="L40" s="30">
        <f t="shared" si="6"/>
        <v>5.593</v>
      </c>
      <c r="M40" s="30">
        <v>0</v>
      </c>
      <c r="N40" s="27">
        <f t="shared" si="0"/>
        <v>0</v>
      </c>
      <c r="O40" s="27">
        <f t="shared" si="1"/>
        <v>7.99</v>
      </c>
      <c r="Q40" s="1" t="str">
        <f t="shared" si="2"/>
        <v/>
      </c>
      <c r="R40" s="1" t="str">
        <f t="shared" si="3"/>
        <v/>
      </c>
      <c r="S40" t="str">
        <f t="shared" si="4"/>
        <v/>
      </c>
    </row>
    <row r="41" spans="1:19">
      <c r="A41" s="1">
        <v>10889</v>
      </c>
      <c r="B41" s="16">
        <v>41386.02375</v>
      </c>
      <c r="C41" s="2" t="s">
        <v>157</v>
      </c>
      <c r="D41" t="s">
        <v>158</v>
      </c>
      <c r="E41" t="s">
        <v>11</v>
      </c>
      <c r="F41" t="s">
        <v>17</v>
      </c>
      <c r="G41" s="24">
        <v>33128</v>
      </c>
      <c r="H41" s="25" t="s">
        <v>195</v>
      </c>
      <c r="I41" s="1" t="s">
        <v>43</v>
      </c>
      <c r="J41" s="30">
        <v>13.99</v>
      </c>
      <c r="K41" s="30">
        <f t="shared" si="5"/>
        <v>14.99</v>
      </c>
      <c r="L41" s="30">
        <f t="shared" si="6"/>
        <v>10.493</v>
      </c>
      <c r="M41" s="30">
        <v>0</v>
      </c>
      <c r="N41" s="27">
        <f t="shared" si="0"/>
        <v>0</v>
      </c>
      <c r="O41" s="27">
        <f t="shared" si="1"/>
        <v>13.99</v>
      </c>
      <c r="Q41" s="1" t="str">
        <f t="shared" si="2"/>
        <v/>
      </c>
      <c r="R41" s="1" t="str">
        <f t="shared" si="3"/>
        <v/>
      </c>
      <c r="S41" t="str">
        <f t="shared" si="4"/>
        <v/>
      </c>
    </row>
    <row r="42" spans="1:19">
      <c r="A42" s="1">
        <v>10888</v>
      </c>
      <c r="B42" s="16">
        <v>41385.787905092591</v>
      </c>
      <c r="C42" s="2" t="s">
        <v>157</v>
      </c>
      <c r="D42" t="s">
        <v>158</v>
      </c>
      <c r="E42" t="s">
        <v>11</v>
      </c>
      <c r="F42" t="s">
        <v>17</v>
      </c>
      <c r="G42" s="24">
        <v>95037</v>
      </c>
      <c r="H42" s="25" t="s">
        <v>196</v>
      </c>
      <c r="I42" s="1" t="s">
        <v>38</v>
      </c>
      <c r="J42" s="30">
        <v>13.99</v>
      </c>
      <c r="K42" s="30">
        <f t="shared" si="5"/>
        <v>14.99</v>
      </c>
      <c r="L42" s="30">
        <f t="shared" si="6"/>
        <v>10.493</v>
      </c>
      <c r="M42" s="30">
        <v>0</v>
      </c>
      <c r="N42" s="27">
        <f t="shared" si="0"/>
        <v>0</v>
      </c>
      <c r="O42" s="27">
        <f t="shared" si="1"/>
        <v>13.99</v>
      </c>
      <c r="Q42" s="1" t="str">
        <f t="shared" si="2"/>
        <v/>
      </c>
      <c r="R42" s="1" t="str">
        <f t="shared" si="3"/>
        <v/>
      </c>
      <c r="S42" t="str">
        <f t="shared" si="4"/>
        <v/>
      </c>
    </row>
    <row r="43" spans="1:19">
      <c r="A43" s="1">
        <v>10887</v>
      </c>
      <c r="B43" s="16">
        <v>41385.452916666669</v>
      </c>
      <c r="C43" s="2" t="s">
        <v>68</v>
      </c>
      <c r="D43" t="s">
        <v>14</v>
      </c>
      <c r="E43" t="s">
        <v>11</v>
      </c>
      <c r="F43" t="s">
        <v>12</v>
      </c>
      <c r="G43" s="24">
        <v>74012</v>
      </c>
      <c r="H43" s="25" t="s">
        <v>197</v>
      </c>
      <c r="I43" s="1" t="s">
        <v>198</v>
      </c>
      <c r="J43" s="30">
        <v>7.99</v>
      </c>
      <c r="K43" s="30">
        <f t="shared" si="5"/>
        <v>7.99</v>
      </c>
      <c r="L43" s="30">
        <f t="shared" si="6"/>
        <v>5.593</v>
      </c>
      <c r="M43" s="30">
        <v>0</v>
      </c>
      <c r="N43" s="27">
        <f t="shared" si="0"/>
        <v>0</v>
      </c>
      <c r="O43" s="27">
        <f t="shared" si="1"/>
        <v>7.99</v>
      </c>
      <c r="Q43" s="1" t="str">
        <f t="shared" si="2"/>
        <v/>
      </c>
      <c r="R43" s="1" t="str">
        <f t="shared" si="3"/>
        <v/>
      </c>
      <c r="S43" t="str">
        <f t="shared" si="4"/>
        <v/>
      </c>
    </row>
    <row r="44" spans="1:19">
      <c r="A44" s="1">
        <v>10885</v>
      </c>
      <c r="B44" s="16">
        <v>41385.430902777778</v>
      </c>
      <c r="C44" s="2" t="s">
        <v>94</v>
      </c>
      <c r="D44" t="s">
        <v>95</v>
      </c>
      <c r="E44" t="s">
        <v>96</v>
      </c>
      <c r="F44" t="s">
        <v>25</v>
      </c>
      <c r="G44" s="24">
        <v>48306</v>
      </c>
      <c r="H44" s="25" t="s">
        <v>199</v>
      </c>
      <c r="I44" s="1" t="s">
        <v>92</v>
      </c>
      <c r="J44" s="30">
        <v>2.99</v>
      </c>
      <c r="K44" s="30">
        <f t="shared" si="5"/>
        <v>2.99</v>
      </c>
      <c r="L44" s="30">
        <f t="shared" si="6"/>
        <v>2.093</v>
      </c>
      <c r="M44" s="30">
        <v>0</v>
      </c>
      <c r="N44" s="27">
        <f t="shared" si="0"/>
        <v>0</v>
      </c>
      <c r="O44" s="27">
        <f t="shared" si="1"/>
        <v>2.99</v>
      </c>
      <c r="Q44" s="1" t="str">
        <f t="shared" si="2"/>
        <v/>
      </c>
      <c r="R44" s="1" t="str">
        <f t="shared" si="3"/>
        <v/>
      </c>
      <c r="S44" t="str">
        <f t="shared" si="4"/>
        <v/>
      </c>
    </row>
    <row r="45" spans="1:19">
      <c r="A45" s="1">
        <v>10876</v>
      </c>
      <c r="B45" s="16">
        <v>41385.110381944447</v>
      </c>
      <c r="C45" s="2" t="s">
        <v>157</v>
      </c>
      <c r="D45" t="s">
        <v>158</v>
      </c>
      <c r="E45" t="s">
        <v>11</v>
      </c>
      <c r="F45" t="s">
        <v>17</v>
      </c>
      <c r="G45" s="24" t="s">
        <v>200</v>
      </c>
      <c r="H45" s="25" t="s">
        <v>103</v>
      </c>
      <c r="I45" s="1" t="s">
        <v>40</v>
      </c>
      <c r="J45" s="30">
        <v>13.99</v>
      </c>
      <c r="K45" s="30">
        <f t="shared" si="5"/>
        <v>14.99</v>
      </c>
      <c r="L45" s="30">
        <f t="shared" si="6"/>
        <v>10.493</v>
      </c>
      <c r="M45" s="30">
        <v>0</v>
      </c>
      <c r="N45" s="27">
        <f t="shared" si="0"/>
        <v>0</v>
      </c>
      <c r="O45" s="27">
        <f t="shared" si="1"/>
        <v>13.99</v>
      </c>
      <c r="Q45" s="1" t="str">
        <f t="shared" si="2"/>
        <v>Invalid Zip</v>
      </c>
      <c r="R45" s="1" t="str">
        <f t="shared" si="3"/>
        <v/>
      </c>
      <c r="S45" t="str">
        <f t="shared" si="4"/>
        <v>Questionable</v>
      </c>
    </row>
    <row r="46" spans="1:19">
      <c r="A46" s="1">
        <v>10874</v>
      </c>
      <c r="B46" s="16">
        <v>41384.986585648148</v>
      </c>
      <c r="C46" s="2" t="s">
        <v>157</v>
      </c>
      <c r="D46" t="s">
        <v>158</v>
      </c>
      <c r="E46" t="s">
        <v>11</v>
      </c>
      <c r="F46" t="s">
        <v>17</v>
      </c>
      <c r="G46" s="24">
        <v>98006</v>
      </c>
      <c r="H46" s="25" t="s">
        <v>100</v>
      </c>
      <c r="I46" s="1" t="s">
        <v>41</v>
      </c>
      <c r="J46" s="30">
        <v>13.99</v>
      </c>
      <c r="K46" s="30">
        <f t="shared" si="5"/>
        <v>14.99</v>
      </c>
      <c r="L46" s="30">
        <f t="shared" si="6"/>
        <v>10.493</v>
      </c>
      <c r="M46" s="30">
        <v>1.33</v>
      </c>
      <c r="N46" s="27">
        <f t="shared" si="0"/>
        <v>13.99</v>
      </c>
      <c r="O46" s="27">
        <f t="shared" si="1"/>
        <v>0</v>
      </c>
      <c r="Q46" s="1" t="str">
        <f t="shared" si="2"/>
        <v/>
      </c>
      <c r="R46" s="1" t="str">
        <f t="shared" si="3"/>
        <v/>
      </c>
      <c r="S46" t="str">
        <f t="shared" si="4"/>
        <v/>
      </c>
    </row>
    <row r="47" spans="1:19">
      <c r="A47" s="1">
        <v>10873</v>
      </c>
      <c r="B47" s="16">
        <v>41384.848460648151</v>
      </c>
      <c r="C47" s="2" t="s">
        <v>62</v>
      </c>
      <c r="D47" t="s">
        <v>55</v>
      </c>
      <c r="E47" t="s">
        <v>11</v>
      </c>
      <c r="F47" t="s">
        <v>17</v>
      </c>
      <c r="G47" s="24">
        <v>83127</v>
      </c>
      <c r="H47" s="25" t="s">
        <v>78</v>
      </c>
      <c r="I47" s="1" t="s">
        <v>79</v>
      </c>
      <c r="J47" s="30">
        <v>9.99</v>
      </c>
      <c r="K47" s="30">
        <f t="shared" si="5"/>
        <v>9.99</v>
      </c>
      <c r="L47" s="30">
        <f t="shared" si="6"/>
        <v>6.9929999999999994</v>
      </c>
      <c r="M47" s="30">
        <v>0.5</v>
      </c>
      <c r="N47" s="27">
        <f t="shared" si="0"/>
        <v>9.99</v>
      </c>
      <c r="O47" s="27">
        <f t="shared" si="1"/>
        <v>0</v>
      </c>
      <c r="Q47" s="1" t="str">
        <f t="shared" si="2"/>
        <v/>
      </c>
      <c r="R47" s="1" t="str">
        <f t="shared" si="3"/>
        <v/>
      </c>
      <c r="S47" t="str">
        <f t="shared" si="4"/>
        <v/>
      </c>
    </row>
    <row r="48" spans="1:19">
      <c r="A48" s="1">
        <v>10873</v>
      </c>
      <c r="B48" s="16">
        <v>41384.848460648151</v>
      </c>
      <c r="C48" s="2" t="s">
        <v>65</v>
      </c>
      <c r="D48" t="s">
        <v>15</v>
      </c>
      <c r="E48" t="s">
        <v>11</v>
      </c>
      <c r="F48" t="s">
        <v>12</v>
      </c>
      <c r="G48" s="24">
        <v>83127</v>
      </c>
      <c r="H48" s="25" t="s">
        <v>78</v>
      </c>
      <c r="I48" s="1" t="s">
        <v>79</v>
      </c>
      <c r="J48" s="30">
        <v>7.99</v>
      </c>
      <c r="K48" s="30">
        <f t="shared" si="5"/>
        <v>7.99</v>
      </c>
      <c r="L48" s="30">
        <f t="shared" si="6"/>
        <v>5.593</v>
      </c>
      <c r="M48" s="30">
        <v>0.4</v>
      </c>
      <c r="N48" s="27">
        <f t="shared" si="0"/>
        <v>7.99</v>
      </c>
      <c r="O48" s="27">
        <f t="shared" si="1"/>
        <v>0</v>
      </c>
      <c r="Q48" s="1" t="str">
        <f t="shared" si="2"/>
        <v/>
      </c>
      <c r="R48" s="1" t="str">
        <f t="shared" si="3"/>
        <v/>
      </c>
      <c r="S48" t="str">
        <f t="shared" si="4"/>
        <v/>
      </c>
    </row>
    <row r="49" spans="1:19">
      <c r="A49" s="1">
        <v>10873</v>
      </c>
      <c r="B49" s="16">
        <v>41384.848460648151</v>
      </c>
      <c r="C49" s="2" t="s">
        <v>66</v>
      </c>
      <c r="D49" t="s">
        <v>19</v>
      </c>
      <c r="E49" t="s">
        <v>11</v>
      </c>
      <c r="F49" t="s">
        <v>17</v>
      </c>
      <c r="G49" s="24">
        <v>83127</v>
      </c>
      <c r="H49" s="25" t="s">
        <v>78</v>
      </c>
      <c r="I49" s="1" t="s">
        <v>79</v>
      </c>
      <c r="J49" s="30">
        <v>9.99</v>
      </c>
      <c r="K49" s="30">
        <f t="shared" si="5"/>
        <v>9.99</v>
      </c>
      <c r="L49" s="30">
        <f t="shared" si="6"/>
        <v>6.9929999999999994</v>
      </c>
      <c r="M49" s="30">
        <v>0.5</v>
      </c>
      <c r="N49" s="27">
        <f t="shared" si="0"/>
        <v>9.99</v>
      </c>
      <c r="O49" s="27">
        <f t="shared" si="1"/>
        <v>0</v>
      </c>
      <c r="Q49" s="1" t="str">
        <f t="shared" si="2"/>
        <v/>
      </c>
      <c r="R49" s="1" t="str">
        <f t="shared" si="3"/>
        <v/>
      </c>
      <c r="S49" t="str">
        <f t="shared" si="4"/>
        <v/>
      </c>
    </row>
    <row r="50" spans="1:19">
      <c r="A50" s="1">
        <v>10873</v>
      </c>
      <c r="B50" s="16">
        <v>41384.848460648151</v>
      </c>
      <c r="C50" s="2" t="s">
        <v>157</v>
      </c>
      <c r="D50" t="s">
        <v>158</v>
      </c>
      <c r="E50" t="s">
        <v>11</v>
      </c>
      <c r="F50" t="s">
        <v>17</v>
      </c>
      <c r="G50" s="24">
        <v>83127</v>
      </c>
      <c r="H50" s="25" t="s">
        <v>78</v>
      </c>
      <c r="I50" s="1" t="s">
        <v>79</v>
      </c>
      <c r="J50" s="30">
        <v>13.99</v>
      </c>
      <c r="K50" s="30">
        <f t="shared" si="5"/>
        <v>14.99</v>
      </c>
      <c r="L50" s="30">
        <f t="shared" si="6"/>
        <v>10.493</v>
      </c>
      <c r="M50" s="30">
        <v>0.7</v>
      </c>
      <c r="N50" s="27">
        <f t="shared" si="0"/>
        <v>13.99</v>
      </c>
      <c r="O50" s="27">
        <f t="shared" si="1"/>
        <v>0</v>
      </c>
      <c r="Q50" s="1" t="str">
        <f t="shared" si="2"/>
        <v/>
      </c>
      <c r="R50" s="1" t="str">
        <f t="shared" si="3"/>
        <v/>
      </c>
      <c r="S50" t="str">
        <f t="shared" si="4"/>
        <v/>
      </c>
    </row>
    <row r="51" spans="1:19">
      <c r="A51" s="1">
        <v>10872</v>
      </c>
      <c r="B51" s="16">
        <v>41384.727719907409</v>
      </c>
      <c r="C51" s="2" t="s">
        <v>157</v>
      </c>
      <c r="D51" t="s">
        <v>158</v>
      </c>
      <c r="E51" t="s">
        <v>11</v>
      </c>
      <c r="F51" t="s">
        <v>17</v>
      </c>
      <c r="G51" s="24">
        <v>91423</v>
      </c>
      <c r="H51" s="25" t="s">
        <v>201</v>
      </c>
      <c r="I51" s="1" t="s">
        <v>38</v>
      </c>
      <c r="J51" s="30">
        <v>13.99</v>
      </c>
      <c r="K51" s="30">
        <f t="shared" si="5"/>
        <v>14.99</v>
      </c>
      <c r="L51" s="30">
        <f t="shared" si="6"/>
        <v>10.493</v>
      </c>
      <c r="M51" s="30">
        <v>0</v>
      </c>
      <c r="N51" s="27">
        <f t="shared" si="0"/>
        <v>0</v>
      </c>
      <c r="O51" s="27">
        <f t="shared" si="1"/>
        <v>13.99</v>
      </c>
      <c r="Q51" s="1" t="str">
        <f t="shared" si="2"/>
        <v/>
      </c>
      <c r="R51" s="1" t="str">
        <f t="shared" si="3"/>
        <v/>
      </c>
      <c r="S51" t="str">
        <f t="shared" si="4"/>
        <v/>
      </c>
    </row>
    <row r="52" spans="1:19">
      <c r="A52" s="1">
        <v>10870</v>
      </c>
      <c r="B52" s="16">
        <v>41384.650636574072</v>
      </c>
      <c r="C52" s="2" t="s">
        <v>157</v>
      </c>
      <c r="D52" t="s">
        <v>158</v>
      </c>
      <c r="E52" t="s">
        <v>11</v>
      </c>
      <c r="F52" t="s">
        <v>17</v>
      </c>
      <c r="G52" s="24">
        <v>20851</v>
      </c>
      <c r="H52" s="25" t="s">
        <v>202</v>
      </c>
      <c r="I52" s="1" t="s">
        <v>107</v>
      </c>
      <c r="J52" s="30">
        <v>13.99</v>
      </c>
      <c r="K52" s="30">
        <f t="shared" si="5"/>
        <v>14.99</v>
      </c>
      <c r="L52" s="30">
        <f t="shared" si="6"/>
        <v>10.493</v>
      </c>
      <c r="M52" s="30">
        <v>0</v>
      </c>
      <c r="N52" s="27">
        <f t="shared" si="0"/>
        <v>0</v>
      </c>
      <c r="O52" s="27">
        <f t="shared" si="1"/>
        <v>13.99</v>
      </c>
      <c r="Q52" s="1" t="str">
        <f t="shared" si="2"/>
        <v/>
      </c>
      <c r="R52" s="1" t="str">
        <f t="shared" si="3"/>
        <v/>
      </c>
      <c r="S52" t="str">
        <f t="shared" si="4"/>
        <v/>
      </c>
    </row>
    <row r="53" spans="1:19">
      <c r="A53" s="1">
        <v>10866</v>
      </c>
      <c r="B53" s="16">
        <v>41384.983460648145</v>
      </c>
      <c r="C53" s="2" t="s">
        <v>94</v>
      </c>
      <c r="D53" t="s">
        <v>95</v>
      </c>
      <c r="E53" t="s">
        <v>96</v>
      </c>
      <c r="F53" t="s">
        <v>25</v>
      </c>
      <c r="G53" s="24">
        <v>8512</v>
      </c>
      <c r="H53" s="25" t="s">
        <v>203</v>
      </c>
      <c r="I53" s="1" t="s">
        <v>44</v>
      </c>
      <c r="J53" s="30">
        <v>2.99</v>
      </c>
      <c r="K53" s="30">
        <f t="shared" si="5"/>
        <v>2.99</v>
      </c>
      <c r="L53" s="30">
        <f t="shared" si="6"/>
        <v>2.093</v>
      </c>
      <c r="M53" s="30">
        <v>0.21</v>
      </c>
      <c r="N53" s="27">
        <f t="shared" si="0"/>
        <v>2.99</v>
      </c>
      <c r="O53" s="27">
        <f t="shared" si="1"/>
        <v>0</v>
      </c>
      <c r="Q53" s="1" t="str">
        <f t="shared" si="2"/>
        <v>Invalid Zip</v>
      </c>
      <c r="R53" s="1" t="str">
        <f t="shared" si="3"/>
        <v/>
      </c>
      <c r="S53" t="str">
        <f t="shared" si="4"/>
        <v>Questionable</v>
      </c>
    </row>
    <row r="54" spans="1:19">
      <c r="A54" s="1">
        <v>10865</v>
      </c>
      <c r="B54" s="16">
        <v>41383.75885416667</v>
      </c>
      <c r="C54" s="2" t="s">
        <v>204</v>
      </c>
      <c r="D54" t="s">
        <v>205</v>
      </c>
      <c r="E54" t="s">
        <v>206</v>
      </c>
      <c r="F54" t="s">
        <v>207</v>
      </c>
      <c r="G54" s="24">
        <v>70570</v>
      </c>
      <c r="H54" s="25" t="s">
        <v>88</v>
      </c>
      <c r="I54" s="1" t="s">
        <v>89</v>
      </c>
      <c r="J54" s="30">
        <v>8.99</v>
      </c>
      <c r="K54" s="30">
        <f t="shared" si="5"/>
        <v>8.99</v>
      </c>
      <c r="L54" s="30">
        <f t="shared" si="6"/>
        <v>6.2930000000000001</v>
      </c>
      <c r="M54" s="30">
        <v>0</v>
      </c>
      <c r="N54" s="27">
        <f t="shared" si="0"/>
        <v>0</v>
      </c>
      <c r="O54" s="27">
        <f t="shared" si="1"/>
        <v>8.99</v>
      </c>
      <c r="Q54" s="1" t="str">
        <f t="shared" si="2"/>
        <v/>
      </c>
      <c r="R54" s="1" t="str">
        <f t="shared" si="3"/>
        <v/>
      </c>
      <c r="S54" t="str">
        <f t="shared" si="4"/>
        <v/>
      </c>
    </row>
    <row r="55" spans="1:19">
      <c r="A55" s="1">
        <v>10862</v>
      </c>
      <c r="B55" s="16">
        <v>41383.644768518519</v>
      </c>
      <c r="C55" s="2" t="s">
        <v>94</v>
      </c>
      <c r="D55" t="s">
        <v>95</v>
      </c>
      <c r="E55" t="s">
        <v>96</v>
      </c>
      <c r="F55" t="s">
        <v>25</v>
      </c>
      <c r="G55" s="24" t="s">
        <v>208</v>
      </c>
      <c r="H55" s="25" t="s">
        <v>108</v>
      </c>
      <c r="I55" s="1" t="s">
        <v>38</v>
      </c>
      <c r="J55" s="30">
        <v>2.99</v>
      </c>
      <c r="K55" s="30">
        <f t="shared" si="5"/>
        <v>2.99</v>
      </c>
      <c r="L55" s="30">
        <f t="shared" si="6"/>
        <v>2.093</v>
      </c>
      <c r="M55" s="30">
        <v>0</v>
      </c>
      <c r="N55" s="27">
        <f t="shared" si="0"/>
        <v>0</v>
      </c>
      <c r="O55" s="27">
        <f t="shared" si="1"/>
        <v>2.99</v>
      </c>
      <c r="Q55" s="1" t="str">
        <f t="shared" si="2"/>
        <v>Invalid Zip</v>
      </c>
      <c r="R55" s="1" t="str">
        <f t="shared" si="3"/>
        <v/>
      </c>
      <c r="S55" t="str">
        <f t="shared" si="4"/>
        <v>Questionable</v>
      </c>
    </row>
    <row r="56" spans="1:19">
      <c r="A56" s="1">
        <v>10858</v>
      </c>
      <c r="B56" s="16">
        <v>41383.411747685182</v>
      </c>
      <c r="C56" s="2" t="s">
        <v>63</v>
      </c>
      <c r="D56" t="s">
        <v>23</v>
      </c>
      <c r="E56" t="s">
        <v>11</v>
      </c>
      <c r="F56" t="s">
        <v>12</v>
      </c>
      <c r="G56" s="24">
        <v>76137</v>
      </c>
      <c r="H56" s="25" t="s">
        <v>209</v>
      </c>
      <c r="I56" s="1" t="s">
        <v>39</v>
      </c>
      <c r="J56" s="30">
        <v>9.99</v>
      </c>
      <c r="K56" s="30">
        <f t="shared" si="5"/>
        <v>9.99</v>
      </c>
      <c r="L56" s="30">
        <f t="shared" si="6"/>
        <v>6.9929999999999994</v>
      </c>
      <c r="M56" s="30">
        <v>0.82</v>
      </c>
      <c r="N56" s="27">
        <f t="shared" si="0"/>
        <v>9.99</v>
      </c>
      <c r="O56" s="27">
        <f t="shared" si="1"/>
        <v>0</v>
      </c>
      <c r="Q56" s="1" t="str">
        <f t="shared" si="2"/>
        <v/>
      </c>
      <c r="R56" s="1" t="str">
        <f t="shared" si="3"/>
        <v/>
      </c>
      <c r="S56" t="str">
        <f t="shared" si="4"/>
        <v/>
      </c>
    </row>
    <row r="57" spans="1:19">
      <c r="A57" s="1">
        <v>10857</v>
      </c>
      <c r="B57" s="16">
        <v>41383.045405092591</v>
      </c>
      <c r="C57" s="2" t="s">
        <v>182</v>
      </c>
      <c r="D57" t="s">
        <v>183</v>
      </c>
      <c r="F57" t="s">
        <v>84</v>
      </c>
      <c r="G57" s="24">
        <v>83672</v>
      </c>
      <c r="H57" s="25" t="s">
        <v>71</v>
      </c>
      <c r="I57" s="1" t="s">
        <v>70</v>
      </c>
      <c r="J57" s="30">
        <v>7.99</v>
      </c>
      <c r="K57" s="30">
        <f t="shared" si="5"/>
        <v>7.99</v>
      </c>
      <c r="L57" s="30">
        <f t="shared" si="6"/>
        <v>5.593</v>
      </c>
      <c r="M57" s="30">
        <v>0</v>
      </c>
      <c r="N57" s="27">
        <f t="shared" si="0"/>
        <v>0</v>
      </c>
      <c r="O57" s="27">
        <f t="shared" si="1"/>
        <v>7.99</v>
      </c>
      <c r="Q57" s="1" t="str">
        <f t="shared" si="2"/>
        <v/>
      </c>
      <c r="R57" s="1" t="str">
        <f t="shared" si="3"/>
        <v/>
      </c>
      <c r="S57" t="str">
        <f t="shared" si="4"/>
        <v/>
      </c>
    </row>
    <row r="58" spans="1:19">
      <c r="A58" s="1">
        <v>10856</v>
      </c>
      <c r="B58" s="16">
        <v>41382.900416666664</v>
      </c>
      <c r="C58" s="2" t="s">
        <v>210</v>
      </c>
      <c r="D58" t="s">
        <v>211</v>
      </c>
      <c r="E58" t="s">
        <v>97</v>
      </c>
      <c r="F58" t="s">
        <v>98</v>
      </c>
      <c r="G58" s="24">
        <v>27610</v>
      </c>
      <c r="H58" s="25" t="s">
        <v>99</v>
      </c>
      <c r="I58" s="1" t="s">
        <v>45</v>
      </c>
      <c r="J58" s="30">
        <v>9.99</v>
      </c>
      <c r="K58" s="30">
        <f t="shared" si="5"/>
        <v>9.99</v>
      </c>
      <c r="L58" s="30">
        <f t="shared" si="6"/>
        <v>6.9929999999999994</v>
      </c>
      <c r="M58" s="30">
        <v>0.67</v>
      </c>
      <c r="N58" s="27">
        <f t="shared" si="0"/>
        <v>9.99</v>
      </c>
      <c r="O58" s="27">
        <f t="shared" si="1"/>
        <v>0</v>
      </c>
      <c r="Q58" s="1" t="str">
        <f t="shared" si="2"/>
        <v/>
      </c>
      <c r="R58" s="1" t="str">
        <f t="shared" si="3"/>
        <v/>
      </c>
      <c r="S58" t="str">
        <f t="shared" si="4"/>
        <v/>
      </c>
    </row>
    <row r="59" spans="1:19">
      <c r="A59" s="1">
        <v>10854</v>
      </c>
      <c r="B59" s="16">
        <v>41382.783865740741</v>
      </c>
      <c r="C59" s="2" t="s">
        <v>116</v>
      </c>
      <c r="D59" t="s">
        <v>117</v>
      </c>
      <c r="E59" t="s">
        <v>115</v>
      </c>
      <c r="F59" t="s">
        <v>25</v>
      </c>
      <c r="G59" s="24">
        <v>92617</v>
      </c>
      <c r="H59" s="25" t="s">
        <v>132</v>
      </c>
      <c r="I59" s="1" t="s">
        <v>38</v>
      </c>
      <c r="J59" s="30">
        <v>22.99</v>
      </c>
      <c r="K59" s="30">
        <f t="shared" si="5"/>
        <v>22.99</v>
      </c>
      <c r="L59" s="30">
        <f t="shared" si="6"/>
        <v>16.092999999999996</v>
      </c>
      <c r="M59" s="30">
        <v>0</v>
      </c>
      <c r="N59" s="27">
        <f t="shared" si="0"/>
        <v>0</v>
      </c>
      <c r="O59" s="27">
        <f t="shared" si="1"/>
        <v>22.99</v>
      </c>
      <c r="Q59" s="1" t="str">
        <f t="shared" si="2"/>
        <v/>
      </c>
      <c r="R59" s="1" t="str">
        <f t="shared" si="3"/>
        <v/>
      </c>
      <c r="S59" t="str">
        <f t="shared" si="4"/>
        <v/>
      </c>
    </row>
    <row r="60" spans="1:19">
      <c r="A60" s="1">
        <v>10853</v>
      </c>
      <c r="B60" s="16">
        <v>41382.769849537035</v>
      </c>
      <c r="C60" s="2" t="s">
        <v>157</v>
      </c>
      <c r="D60" t="s">
        <v>158</v>
      </c>
      <c r="E60" t="s">
        <v>11</v>
      </c>
      <c r="F60" t="s">
        <v>17</v>
      </c>
      <c r="G60" s="24">
        <v>14303</v>
      </c>
      <c r="H60" s="25" t="s">
        <v>212</v>
      </c>
      <c r="I60" s="1" t="s">
        <v>40</v>
      </c>
      <c r="J60" s="30">
        <v>13.99</v>
      </c>
      <c r="K60" s="30">
        <f t="shared" si="5"/>
        <v>14.99</v>
      </c>
      <c r="L60" s="30">
        <f t="shared" si="6"/>
        <v>10.493</v>
      </c>
      <c r="M60" s="30">
        <v>0</v>
      </c>
      <c r="N60" s="27">
        <f t="shared" si="0"/>
        <v>0</v>
      </c>
      <c r="O60" s="27">
        <f t="shared" si="1"/>
        <v>13.99</v>
      </c>
      <c r="Q60" s="1" t="str">
        <f t="shared" si="2"/>
        <v/>
      </c>
      <c r="R60" s="1" t="str">
        <f t="shared" si="3"/>
        <v/>
      </c>
      <c r="S60" t="str">
        <f t="shared" si="4"/>
        <v/>
      </c>
    </row>
    <row r="61" spans="1:19">
      <c r="A61" s="1">
        <v>10848</v>
      </c>
      <c r="B61" s="16">
        <v>41382.609918981485</v>
      </c>
      <c r="C61" s="2" t="s">
        <v>94</v>
      </c>
      <c r="D61" t="s">
        <v>95</v>
      </c>
      <c r="E61" t="s">
        <v>96</v>
      </c>
      <c r="F61" t="s">
        <v>25</v>
      </c>
      <c r="G61" s="24">
        <v>32809</v>
      </c>
      <c r="H61" s="25" t="s">
        <v>213</v>
      </c>
      <c r="I61" s="1" t="s">
        <v>43</v>
      </c>
      <c r="J61" s="30">
        <v>2.99</v>
      </c>
      <c r="K61" s="30">
        <f t="shared" si="5"/>
        <v>2.99</v>
      </c>
      <c r="L61" s="30">
        <f t="shared" si="6"/>
        <v>2.093</v>
      </c>
      <c r="M61" s="30">
        <v>0</v>
      </c>
      <c r="N61" s="27">
        <f t="shared" si="0"/>
        <v>0</v>
      </c>
      <c r="O61" s="27">
        <f t="shared" si="1"/>
        <v>2.99</v>
      </c>
      <c r="Q61" s="1" t="str">
        <f t="shared" si="2"/>
        <v/>
      </c>
      <c r="R61" s="1" t="str">
        <f t="shared" si="3"/>
        <v/>
      </c>
      <c r="S61" t="str">
        <f t="shared" si="4"/>
        <v/>
      </c>
    </row>
    <row r="62" spans="1:19">
      <c r="A62" s="1">
        <v>10845</v>
      </c>
      <c r="B62" s="16">
        <v>41382.296469907407</v>
      </c>
      <c r="C62" s="2" t="s">
        <v>157</v>
      </c>
      <c r="D62" t="s">
        <v>158</v>
      </c>
      <c r="E62" t="s">
        <v>11</v>
      </c>
      <c r="F62" t="s">
        <v>17</v>
      </c>
      <c r="G62" s="24">
        <v>60406</v>
      </c>
      <c r="H62" s="25" t="s">
        <v>214</v>
      </c>
      <c r="I62" s="1" t="s">
        <v>119</v>
      </c>
      <c r="J62" s="30">
        <v>13.99</v>
      </c>
      <c r="K62" s="30">
        <f t="shared" si="5"/>
        <v>14.99</v>
      </c>
      <c r="L62" s="30">
        <f t="shared" si="6"/>
        <v>10.493</v>
      </c>
      <c r="M62" s="30">
        <v>0</v>
      </c>
      <c r="N62" s="27">
        <f t="shared" si="0"/>
        <v>0</v>
      </c>
      <c r="O62" s="27">
        <f t="shared" si="1"/>
        <v>13.99</v>
      </c>
      <c r="Q62" s="1" t="str">
        <f t="shared" si="2"/>
        <v/>
      </c>
      <c r="R62" s="1" t="str">
        <f t="shared" si="3"/>
        <v/>
      </c>
      <c r="S62" t="str">
        <f t="shared" si="4"/>
        <v/>
      </c>
    </row>
    <row r="63" spans="1:19">
      <c r="A63" s="1">
        <v>10844</v>
      </c>
      <c r="B63" s="16">
        <v>41381.925347222219</v>
      </c>
      <c r="C63" s="2" t="s">
        <v>157</v>
      </c>
      <c r="D63" t="s">
        <v>158</v>
      </c>
      <c r="E63" t="s">
        <v>11</v>
      </c>
      <c r="F63" t="s">
        <v>17</v>
      </c>
      <c r="G63" s="24">
        <v>94618</v>
      </c>
      <c r="H63" s="25" t="s">
        <v>129</v>
      </c>
      <c r="I63" s="1" t="s">
        <v>38</v>
      </c>
      <c r="J63" s="30">
        <v>13.99</v>
      </c>
      <c r="K63" s="30">
        <f t="shared" si="5"/>
        <v>14.99</v>
      </c>
      <c r="L63" s="30">
        <f t="shared" si="6"/>
        <v>10.493</v>
      </c>
      <c r="M63" s="30">
        <v>0</v>
      </c>
      <c r="N63" s="27">
        <f t="shared" si="0"/>
        <v>0</v>
      </c>
      <c r="O63" s="27">
        <f t="shared" si="1"/>
        <v>13.99</v>
      </c>
      <c r="Q63" s="1" t="str">
        <f t="shared" si="2"/>
        <v/>
      </c>
      <c r="R63" s="1" t="str">
        <f t="shared" si="3"/>
        <v/>
      </c>
      <c r="S63" t="str">
        <f t="shared" si="4"/>
        <v/>
      </c>
    </row>
    <row r="64" spans="1:19">
      <c r="A64" s="1">
        <v>10842</v>
      </c>
      <c r="B64" s="16">
        <v>41381.830057870371</v>
      </c>
      <c r="C64" s="2" t="s">
        <v>94</v>
      </c>
      <c r="D64" t="s">
        <v>95</v>
      </c>
      <c r="E64" t="s">
        <v>96</v>
      </c>
      <c r="F64" t="s">
        <v>25</v>
      </c>
      <c r="G64" s="24">
        <v>1351</v>
      </c>
      <c r="H64" s="25" t="s">
        <v>215</v>
      </c>
      <c r="I64" s="1" t="s">
        <v>47</v>
      </c>
      <c r="J64" s="30">
        <v>2.99</v>
      </c>
      <c r="K64" s="30">
        <f t="shared" si="5"/>
        <v>2.99</v>
      </c>
      <c r="L64" s="30">
        <f t="shared" si="6"/>
        <v>2.093</v>
      </c>
      <c r="M64" s="30">
        <v>0</v>
      </c>
      <c r="N64" s="27">
        <f t="shared" si="0"/>
        <v>0</v>
      </c>
      <c r="O64" s="27">
        <f t="shared" si="1"/>
        <v>2.99</v>
      </c>
      <c r="Q64" s="1" t="str">
        <f t="shared" si="2"/>
        <v>Invalid Zip</v>
      </c>
      <c r="R64" s="1" t="str">
        <f t="shared" si="3"/>
        <v/>
      </c>
      <c r="S64" t="str">
        <f t="shared" si="4"/>
        <v>Questionable</v>
      </c>
    </row>
    <row r="65" spans="1:19">
      <c r="A65" s="1">
        <v>10841</v>
      </c>
      <c r="B65" s="16">
        <v>41381.797152777777</v>
      </c>
      <c r="C65" s="2" t="s">
        <v>157</v>
      </c>
      <c r="D65" t="s">
        <v>158</v>
      </c>
      <c r="E65" t="s">
        <v>11</v>
      </c>
      <c r="F65" t="s">
        <v>17</v>
      </c>
      <c r="G65" s="24">
        <v>32792</v>
      </c>
      <c r="H65" s="25" t="s">
        <v>216</v>
      </c>
      <c r="I65" s="1" t="s">
        <v>43</v>
      </c>
      <c r="J65" s="30">
        <v>13.99</v>
      </c>
      <c r="K65" s="30">
        <f t="shared" si="5"/>
        <v>14.99</v>
      </c>
      <c r="L65" s="30">
        <f t="shared" si="6"/>
        <v>10.493</v>
      </c>
      <c r="M65" s="30">
        <v>0</v>
      </c>
      <c r="N65" s="27">
        <f t="shared" si="0"/>
        <v>0</v>
      </c>
      <c r="O65" s="27">
        <f t="shared" si="1"/>
        <v>13.99</v>
      </c>
      <c r="Q65" s="1" t="str">
        <f t="shared" si="2"/>
        <v/>
      </c>
      <c r="R65" s="1" t="str">
        <f t="shared" si="3"/>
        <v/>
      </c>
      <c r="S65" t="str">
        <f t="shared" si="4"/>
        <v/>
      </c>
    </row>
    <row r="66" spans="1:19">
      <c r="A66" s="1">
        <v>10837</v>
      </c>
      <c r="B66" s="16">
        <v>41381.132986111108</v>
      </c>
      <c r="C66" s="2" t="s">
        <v>157</v>
      </c>
      <c r="D66" t="s">
        <v>158</v>
      </c>
      <c r="E66" t="s">
        <v>11</v>
      </c>
      <c r="F66" t="s">
        <v>17</v>
      </c>
      <c r="G66" s="24">
        <v>90210</v>
      </c>
      <c r="H66" s="25" t="s">
        <v>217</v>
      </c>
      <c r="I66" s="1" t="s">
        <v>38</v>
      </c>
      <c r="J66" s="30">
        <v>13.99</v>
      </c>
      <c r="K66" s="30">
        <f t="shared" si="5"/>
        <v>14.99</v>
      </c>
      <c r="L66" s="30">
        <f t="shared" si="6"/>
        <v>10.493</v>
      </c>
      <c r="M66" s="30">
        <v>0</v>
      </c>
      <c r="N66" s="27">
        <f t="shared" ref="N66:N129" si="7">IF(M66=0,0,J66)</f>
        <v>0</v>
      </c>
      <c r="O66" s="27">
        <f t="shared" ref="O66:O129" si="8">IF(M66=0,J66,0)</f>
        <v>13.99</v>
      </c>
      <c r="Q66" s="1" t="str">
        <f t="shared" ref="Q66:Q129" si="9">IF(LEN(G66)=5,"","Invalid Zip")</f>
        <v/>
      </c>
      <c r="R66" s="1" t="str">
        <f t="shared" ref="R66:R129" si="10">IF(LEN(I66)=2,"","Invalid State")</f>
        <v/>
      </c>
      <c r="S66" t="str">
        <f t="shared" ref="S66:S129" si="11">IF(OR(NOT(ISBLANK(P66)),Q66="Invalid Zip",R66="Invalid State"),"Questionable","")</f>
        <v/>
      </c>
    </row>
    <row r="67" spans="1:19">
      <c r="A67" s="1">
        <v>10833</v>
      </c>
      <c r="B67" s="16">
        <v>41380.920578703706</v>
      </c>
      <c r="C67" s="2" t="s">
        <v>62</v>
      </c>
      <c r="D67" t="s">
        <v>55</v>
      </c>
      <c r="E67" t="s">
        <v>11</v>
      </c>
      <c r="F67" t="s">
        <v>17</v>
      </c>
      <c r="G67" s="24">
        <v>98121</v>
      </c>
      <c r="H67" s="25" t="s">
        <v>49</v>
      </c>
      <c r="I67" s="1" t="s">
        <v>41</v>
      </c>
      <c r="J67" s="30">
        <v>9.99</v>
      </c>
      <c r="K67" s="30">
        <f t="shared" ref="K67:K130" si="12">IF(D67="A Memory of Light by Robert Jordan, Brandon Sanderson",14.99,J67)</f>
        <v>9.99</v>
      </c>
      <c r="L67" s="30">
        <f t="shared" ref="L67:L130" si="13">K67*0.7</f>
        <v>6.9929999999999994</v>
      </c>
      <c r="M67" s="30">
        <v>0.95</v>
      </c>
      <c r="N67" s="27">
        <f t="shared" si="7"/>
        <v>9.99</v>
      </c>
      <c r="O67" s="27">
        <f t="shared" si="8"/>
        <v>0</v>
      </c>
      <c r="Q67" s="1" t="str">
        <f t="shared" si="9"/>
        <v/>
      </c>
      <c r="R67" s="1" t="str">
        <f t="shared" si="10"/>
        <v/>
      </c>
      <c r="S67" t="str">
        <f t="shared" si="11"/>
        <v/>
      </c>
    </row>
    <row r="68" spans="1:19">
      <c r="A68" s="1">
        <v>10830</v>
      </c>
      <c r="B68" s="16">
        <v>41380.713877314818</v>
      </c>
      <c r="C68" s="2" t="s">
        <v>218</v>
      </c>
      <c r="D68" t="s">
        <v>219</v>
      </c>
      <c r="E68" t="s">
        <v>206</v>
      </c>
      <c r="F68" t="s">
        <v>207</v>
      </c>
      <c r="G68" s="24">
        <v>70570</v>
      </c>
      <c r="H68" s="25" t="s">
        <v>88</v>
      </c>
      <c r="I68" s="1" t="s">
        <v>89</v>
      </c>
      <c r="J68" s="30">
        <v>8.99</v>
      </c>
      <c r="K68" s="30">
        <f t="shared" si="12"/>
        <v>8.99</v>
      </c>
      <c r="L68" s="30">
        <f t="shared" si="13"/>
        <v>6.2930000000000001</v>
      </c>
      <c r="M68" s="30">
        <v>0</v>
      </c>
      <c r="N68" s="27">
        <f t="shared" si="7"/>
        <v>0</v>
      </c>
      <c r="O68" s="27">
        <f t="shared" si="8"/>
        <v>8.99</v>
      </c>
      <c r="Q68" s="1" t="str">
        <f t="shared" si="9"/>
        <v/>
      </c>
      <c r="R68" s="1" t="str">
        <f t="shared" si="10"/>
        <v/>
      </c>
      <c r="S68" t="str">
        <f t="shared" si="11"/>
        <v/>
      </c>
    </row>
    <row r="69" spans="1:19">
      <c r="A69" s="1">
        <v>10825</v>
      </c>
      <c r="B69" s="16">
        <v>41379.921585648146</v>
      </c>
      <c r="C69" s="2" t="s">
        <v>157</v>
      </c>
      <c r="D69" t="s">
        <v>158</v>
      </c>
      <c r="E69" t="s">
        <v>11</v>
      </c>
      <c r="F69" t="s">
        <v>17</v>
      </c>
      <c r="G69" s="24">
        <v>85251</v>
      </c>
      <c r="H69" s="25" t="s">
        <v>220</v>
      </c>
      <c r="I69" s="1" t="s">
        <v>128</v>
      </c>
      <c r="J69" s="30">
        <v>13.99</v>
      </c>
      <c r="K69" s="30">
        <f t="shared" si="12"/>
        <v>14.99</v>
      </c>
      <c r="L69" s="30">
        <f t="shared" si="13"/>
        <v>10.493</v>
      </c>
      <c r="M69" s="30">
        <v>1.3</v>
      </c>
      <c r="N69" s="27">
        <f t="shared" si="7"/>
        <v>13.99</v>
      </c>
      <c r="O69" s="27">
        <f t="shared" si="8"/>
        <v>0</v>
      </c>
      <c r="Q69" s="1" t="str">
        <f t="shared" si="9"/>
        <v/>
      </c>
      <c r="R69" s="1" t="str">
        <f t="shared" si="10"/>
        <v/>
      </c>
      <c r="S69" t="str">
        <f t="shared" si="11"/>
        <v/>
      </c>
    </row>
    <row r="70" spans="1:19">
      <c r="A70" s="1">
        <v>10824</v>
      </c>
      <c r="B70" s="16">
        <v>41379.863981481481</v>
      </c>
      <c r="C70" s="2" t="s">
        <v>157</v>
      </c>
      <c r="D70" t="s">
        <v>158</v>
      </c>
      <c r="E70" t="s">
        <v>11</v>
      </c>
      <c r="F70" t="s">
        <v>17</v>
      </c>
      <c r="G70" s="24">
        <v>60622</v>
      </c>
      <c r="H70" s="25" t="s">
        <v>118</v>
      </c>
      <c r="I70" s="1" t="s">
        <v>119</v>
      </c>
      <c r="J70" s="30">
        <v>13.99</v>
      </c>
      <c r="K70" s="30">
        <f t="shared" si="12"/>
        <v>14.99</v>
      </c>
      <c r="L70" s="30">
        <f t="shared" si="13"/>
        <v>10.493</v>
      </c>
      <c r="M70" s="30">
        <v>0</v>
      </c>
      <c r="N70" s="27">
        <f t="shared" si="7"/>
        <v>0</v>
      </c>
      <c r="O70" s="27">
        <f t="shared" si="8"/>
        <v>13.99</v>
      </c>
      <c r="Q70" s="1" t="str">
        <f t="shared" si="9"/>
        <v/>
      </c>
      <c r="R70" s="1" t="str">
        <f t="shared" si="10"/>
        <v/>
      </c>
      <c r="S70" t="str">
        <f t="shared" si="11"/>
        <v/>
      </c>
    </row>
    <row r="71" spans="1:19">
      <c r="A71" s="1">
        <v>10822</v>
      </c>
      <c r="B71" s="16">
        <v>41379.791886574072</v>
      </c>
      <c r="C71" s="2" t="s">
        <v>157</v>
      </c>
      <c r="D71" t="s">
        <v>158</v>
      </c>
      <c r="E71" t="s">
        <v>11</v>
      </c>
      <c r="F71" t="s">
        <v>17</v>
      </c>
      <c r="G71" s="24">
        <v>94086</v>
      </c>
      <c r="H71" s="25" t="s">
        <v>221</v>
      </c>
      <c r="I71" s="1" t="s">
        <v>38</v>
      </c>
      <c r="J71" s="30">
        <v>13.99</v>
      </c>
      <c r="K71" s="30">
        <f t="shared" si="12"/>
        <v>14.99</v>
      </c>
      <c r="L71" s="30">
        <f t="shared" si="13"/>
        <v>10.493</v>
      </c>
      <c r="M71" s="30">
        <v>0</v>
      </c>
      <c r="N71" s="27">
        <f t="shared" si="7"/>
        <v>0</v>
      </c>
      <c r="O71" s="27">
        <f t="shared" si="8"/>
        <v>13.99</v>
      </c>
      <c r="Q71" s="1" t="str">
        <f t="shared" si="9"/>
        <v/>
      </c>
      <c r="R71" s="1" t="str">
        <f t="shared" si="10"/>
        <v/>
      </c>
      <c r="S71" t="str">
        <f t="shared" si="11"/>
        <v/>
      </c>
    </row>
    <row r="72" spans="1:19">
      <c r="A72" s="1">
        <v>10814</v>
      </c>
      <c r="B72" s="16">
        <v>41378.756909722222</v>
      </c>
      <c r="C72" s="2" t="s">
        <v>157</v>
      </c>
      <c r="D72" t="s">
        <v>158</v>
      </c>
      <c r="E72" t="s">
        <v>11</v>
      </c>
      <c r="F72" t="s">
        <v>17</v>
      </c>
      <c r="G72" s="24">
        <v>23509</v>
      </c>
      <c r="H72" s="25" t="s">
        <v>222</v>
      </c>
      <c r="I72" s="1" t="s">
        <v>127</v>
      </c>
      <c r="J72" s="30">
        <v>13.99</v>
      </c>
      <c r="K72" s="30">
        <f t="shared" si="12"/>
        <v>14.99</v>
      </c>
      <c r="L72" s="30">
        <f t="shared" si="13"/>
        <v>10.493</v>
      </c>
      <c r="M72" s="30">
        <v>0</v>
      </c>
      <c r="N72" s="27">
        <f t="shared" si="7"/>
        <v>0</v>
      </c>
      <c r="O72" s="27">
        <f t="shared" si="8"/>
        <v>13.99</v>
      </c>
      <c r="Q72" s="1" t="str">
        <f t="shared" si="9"/>
        <v/>
      </c>
      <c r="R72" s="1" t="str">
        <f t="shared" si="10"/>
        <v/>
      </c>
      <c r="S72" t="str">
        <f t="shared" si="11"/>
        <v/>
      </c>
    </row>
    <row r="73" spans="1:19">
      <c r="A73" s="1">
        <v>10812</v>
      </c>
      <c r="B73" s="16">
        <v>41378.344780092593</v>
      </c>
      <c r="C73" s="2" t="s">
        <v>94</v>
      </c>
      <c r="D73" t="s">
        <v>95</v>
      </c>
      <c r="E73" t="s">
        <v>96</v>
      </c>
      <c r="F73" t="s">
        <v>25</v>
      </c>
      <c r="G73" s="24">
        <v>43910</v>
      </c>
      <c r="H73" s="25" t="s">
        <v>223</v>
      </c>
      <c r="I73" s="1" t="s">
        <v>46</v>
      </c>
      <c r="J73" s="30">
        <v>2.99</v>
      </c>
      <c r="K73" s="30">
        <f t="shared" si="12"/>
        <v>2.99</v>
      </c>
      <c r="L73" s="30">
        <f t="shared" si="13"/>
        <v>2.093</v>
      </c>
      <c r="M73" s="30">
        <v>0</v>
      </c>
      <c r="N73" s="27">
        <f t="shared" si="7"/>
        <v>0</v>
      </c>
      <c r="O73" s="27">
        <f t="shared" si="8"/>
        <v>2.99</v>
      </c>
      <c r="Q73" s="1" t="str">
        <f t="shared" si="9"/>
        <v/>
      </c>
      <c r="R73" s="1" t="str">
        <f t="shared" si="10"/>
        <v/>
      </c>
      <c r="S73" t="str">
        <f t="shared" si="11"/>
        <v/>
      </c>
    </row>
    <row r="74" spans="1:19">
      <c r="A74" s="1">
        <v>10811</v>
      </c>
      <c r="B74" s="16">
        <v>41378.327708333331</v>
      </c>
      <c r="C74" s="2" t="s">
        <v>157</v>
      </c>
      <c r="D74" t="s">
        <v>158</v>
      </c>
      <c r="E74" t="s">
        <v>11</v>
      </c>
      <c r="F74" t="s">
        <v>17</v>
      </c>
      <c r="G74" s="24">
        <v>28501</v>
      </c>
      <c r="H74" s="25" t="s">
        <v>224</v>
      </c>
      <c r="I74" s="1" t="s">
        <v>45</v>
      </c>
      <c r="J74" s="30">
        <v>13.99</v>
      </c>
      <c r="K74" s="30">
        <f t="shared" si="12"/>
        <v>14.99</v>
      </c>
      <c r="L74" s="30">
        <f t="shared" si="13"/>
        <v>10.493</v>
      </c>
      <c r="M74" s="30">
        <v>0.94</v>
      </c>
      <c r="N74" s="27">
        <f t="shared" si="7"/>
        <v>13.99</v>
      </c>
      <c r="O74" s="27">
        <f t="shared" si="8"/>
        <v>0</v>
      </c>
      <c r="Q74" s="1" t="str">
        <f t="shared" si="9"/>
        <v/>
      </c>
      <c r="R74" s="1" t="str">
        <f t="shared" si="10"/>
        <v/>
      </c>
      <c r="S74" t="str">
        <f t="shared" si="11"/>
        <v/>
      </c>
    </row>
    <row r="75" spans="1:19">
      <c r="A75" s="1">
        <v>10810</v>
      </c>
      <c r="B75" s="16">
        <v>41378.314062500001</v>
      </c>
      <c r="C75" s="2" t="s">
        <v>225</v>
      </c>
      <c r="D75" t="s">
        <v>226</v>
      </c>
      <c r="E75" t="s">
        <v>227</v>
      </c>
      <c r="F75" t="s">
        <v>228</v>
      </c>
      <c r="G75" s="24">
        <v>94303</v>
      </c>
      <c r="H75" s="25" t="s">
        <v>229</v>
      </c>
      <c r="I75" s="1" t="s">
        <v>38</v>
      </c>
      <c r="J75" s="30">
        <v>7.99</v>
      </c>
      <c r="K75" s="30">
        <f t="shared" si="12"/>
        <v>7.99</v>
      </c>
      <c r="L75" s="30">
        <f t="shared" si="13"/>
        <v>5.593</v>
      </c>
      <c r="M75" s="30">
        <v>0</v>
      </c>
      <c r="N75" s="27">
        <f t="shared" si="7"/>
        <v>0</v>
      </c>
      <c r="O75" s="27">
        <f t="shared" si="8"/>
        <v>7.99</v>
      </c>
      <c r="Q75" s="1" t="str">
        <f t="shared" si="9"/>
        <v/>
      </c>
      <c r="R75" s="1" t="str">
        <f t="shared" si="10"/>
        <v/>
      </c>
      <c r="S75" t="str">
        <f t="shared" si="11"/>
        <v/>
      </c>
    </row>
    <row r="76" spans="1:19">
      <c r="A76" s="1">
        <v>10810</v>
      </c>
      <c r="B76" s="16">
        <v>41378.314062500001</v>
      </c>
      <c r="C76" s="2" t="s">
        <v>230</v>
      </c>
      <c r="D76" t="s">
        <v>231</v>
      </c>
      <c r="E76" t="s">
        <v>227</v>
      </c>
      <c r="F76" t="s">
        <v>228</v>
      </c>
      <c r="G76" s="24">
        <v>94303</v>
      </c>
      <c r="H76" s="25" t="s">
        <v>229</v>
      </c>
      <c r="I76" s="1" t="s">
        <v>38</v>
      </c>
      <c r="J76" s="30">
        <v>7.99</v>
      </c>
      <c r="K76" s="30">
        <f t="shared" si="12"/>
        <v>7.99</v>
      </c>
      <c r="L76" s="30">
        <f t="shared" si="13"/>
        <v>5.593</v>
      </c>
      <c r="M76" s="30">
        <v>0</v>
      </c>
      <c r="N76" s="27">
        <f t="shared" si="7"/>
        <v>0</v>
      </c>
      <c r="O76" s="27">
        <f t="shared" si="8"/>
        <v>7.99</v>
      </c>
      <c r="Q76" s="1" t="str">
        <f t="shared" si="9"/>
        <v/>
      </c>
      <c r="R76" s="1" t="str">
        <f t="shared" si="10"/>
        <v/>
      </c>
      <c r="S76" t="str">
        <f t="shared" si="11"/>
        <v/>
      </c>
    </row>
    <row r="77" spans="1:19">
      <c r="A77" s="1">
        <v>10810</v>
      </c>
      <c r="B77" s="16">
        <v>41378.314062500001</v>
      </c>
      <c r="C77" s="2" t="s">
        <v>163</v>
      </c>
      <c r="D77" t="s">
        <v>164</v>
      </c>
      <c r="E77" t="s">
        <v>165</v>
      </c>
      <c r="F77" t="s">
        <v>73</v>
      </c>
      <c r="G77" s="24">
        <v>94303</v>
      </c>
      <c r="H77" s="25" t="s">
        <v>229</v>
      </c>
      <c r="I77" s="1" t="s">
        <v>38</v>
      </c>
      <c r="J77" s="30">
        <v>5.99</v>
      </c>
      <c r="K77" s="30">
        <f t="shared" si="12"/>
        <v>5.99</v>
      </c>
      <c r="L77" s="30">
        <f t="shared" si="13"/>
        <v>4.1929999999999996</v>
      </c>
      <c r="M77" s="30">
        <v>0</v>
      </c>
      <c r="N77" s="27">
        <f t="shared" si="7"/>
        <v>0</v>
      </c>
      <c r="O77" s="27">
        <f t="shared" si="8"/>
        <v>5.99</v>
      </c>
      <c r="Q77" s="1" t="str">
        <f t="shared" si="9"/>
        <v/>
      </c>
      <c r="R77" s="1" t="str">
        <f t="shared" si="10"/>
        <v/>
      </c>
      <c r="S77" t="str">
        <f t="shared" si="11"/>
        <v/>
      </c>
    </row>
    <row r="78" spans="1:19">
      <c r="A78" s="1">
        <v>10810</v>
      </c>
      <c r="B78" s="16">
        <v>41378.314062500001</v>
      </c>
      <c r="C78" s="2" t="s">
        <v>232</v>
      </c>
      <c r="D78" t="s">
        <v>233</v>
      </c>
      <c r="E78" t="s">
        <v>227</v>
      </c>
      <c r="F78" t="s">
        <v>228</v>
      </c>
      <c r="G78" s="24">
        <v>94303</v>
      </c>
      <c r="H78" s="25" t="s">
        <v>229</v>
      </c>
      <c r="I78" s="1" t="s">
        <v>38</v>
      </c>
      <c r="J78" s="30">
        <v>7.99</v>
      </c>
      <c r="K78" s="30">
        <f t="shared" si="12"/>
        <v>7.99</v>
      </c>
      <c r="L78" s="30">
        <f t="shared" si="13"/>
        <v>5.593</v>
      </c>
      <c r="M78" s="30">
        <v>0</v>
      </c>
      <c r="N78" s="27">
        <f t="shared" si="7"/>
        <v>0</v>
      </c>
      <c r="O78" s="27">
        <f t="shared" si="8"/>
        <v>7.99</v>
      </c>
      <c r="Q78" s="1" t="str">
        <f t="shared" si="9"/>
        <v/>
      </c>
      <c r="R78" s="1" t="str">
        <f t="shared" si="10"/>
        <v/>
      </c>
      <c r="S78" t="str">
        <f t="shared" si="11"/>
        <v/>
      </c>
    </row>
    <row r="79" spans="1:19">
      <c r="A79" s="1">
        <v>10806</v>
      </c>
      <c r="B79" s="16">
        <v>41377.254675925928</v>
      </c>
      <c r="C79" s="2" t="s">
        <v>94</v>
      </c>
      <c r="D79" t="s">
        <v>95</v>
      </c>
      <c r="E79" t="s">
        <v>96</v>
      </c>
      <c r="F79" t="s">
        <v>25</v>
      </c>
      <c r="G79" s="24">
        <v>46804</v>
      </c>
      <c r="H79" s="25" t="s">
        <v>80</v>
      </c>
      <c r="I79" s="1" t="s">
        <v>81</v>
      </c>
      <c r="J79" s="30">
        <v>2.99</v>
      </c>
      <c r="K79" s="30">
        <f t="shared" si="12"/>
        <v>2.99</v>
      </c>
      <c r="L79" s="30">
        <f t="shared" si="13"/>
        <v>2.093</v>
      </c>
      <c r="M79" s="30">
        <v>0.21</v>
      </c>
      <c r="N79" s="27">
        <f t="shared" si="7"/>
        <v>2.99</v>
      </c>
      <c r="O79" s="27">
        <f t="shared" si="8"/>
        <v>0</v>
      </c>
      <c r="Q79" s="1" t="str">
        <f t="shared" si="9"/>
        <v/>
      </c>
      <c r="R79" s="1" t="str">
        <f t="shared" si="10"/>
        <v/>
      </c>
      <c r="S79" t="str">
        <f t="shared" si="11"/>
        <v/>
      </c>
    </row>
    <row r="80" spans="1:19">
      <c r="A80" s="1">
        <v>10805</v>
      </c>
      <c r="B80" s="16">
        <v>41377.204143518517</v>
      </c>
      <c r="C80" s="2" t="s">
        <v>234</v>
      </c>
      <c r="D80" t="s">
        <v>235</v>
      </c>
      <c r="E80" t="s">
        <v>206</v>
      </c>
      <c r="F80" t="s">
        <v>207</v>
      </c>
      <c r="G80" s="24">
        <v>70570</v>
      </c>
      <c r="H80" s="25" t="s">
        <v>88</v>
      </c>
      <c r="I80" s="1" t="s">
        <v>89</v>
      </c>
      <c r="J80" s="30">
        <v>7.99</v>
      </c>
      <c r="K80" s="30">
        <f t="shared" si="12"/>
        <v>7.99</v>
      </c>
      <c r="L80" s="30">
        <f t="shared" si="13"/>
        <v>5.593</v>
      </c>
      <c r="M80" s="30">
        <v>0</v>
      </c>
      <c r="N80" s="27">
        <f t="shared" si="7"/>
        <v>0</v>
      </c>
      <c r="O80" s="27">
        <f t="shared" si="8"/>
        <v>7.99</v>
      </c>
      <c r="Q80" s="1" t="str">
        <f t="shared" si="9"/>
        <v/>
      </c>
      <c r="R80" s="1" t="str">
        <f t="shared" si="10"/>
        <v/>
      </c>
      <c r="S80" t="str">
        <f t="shared" si="11"/>
        <v/>
      </c>
    </row>
    <row r="81" spans="1:19">
      <c r="A81" s="1">
        <v>10801</v>
      </c>
      <c r="B81" s="16">
        <v>41376.846944444442</v>
      </c>
      <c r="C81" s="2" t="s">
        <v>157</v>
      </c>
      <c r="D81" t="s">
        <v>158</v>
      </c>
      <c r="E81" t="s">
        <v>11</v>
      </c>
      <c r="F81" t="s">
        <v>17</v>
      </c>
      <c r="G81" s="24">
        <v>94523</v>
      </c>
      <c r="H81" s="25" t="s">
        <v>236</v>
      </c>
      <c r="I81" s="1" t="s">
        <v>38</v>
      </c>
      <c r="J81" s="30">
        <v>13.99</v>
      </c>
      <c r="K81" s="30">
        <f t="shared" si="12"/>
        <v>14.99</v>
      </c>
      <c r="L81" s="30">
        <f t="shared" si="13"/>
        <v>10.493</v>
      </c>
      <c r="M81" s="30">
        <v>0</v>
      </c>
      <c r="N81" s="27">
        <f t="shared" si="7"/>
        <v>0</v>
      </c>
      <c r="O81" s="27">
        <f t="shared" si="8"/>
        <v>13.99</v>
      </c>
      <c r="Q81" s="1" t="str">
        <f t="shared" si="9"/>
        <v/>
      </c>
      <c r="R81" s="1" t="str">
        <f t="shared" si="10"/>
        <v/>
      </c>
      <c r="S81" t="str">
        <f t="shared" si="11"/>
        <v/>
      </c>
    </row>
    <row r="82" spans="1:19">
      <c r="A82" s="1">
        <v>10799</v>
      </c>
      <c r="B82" s="16">
        <v>41376.640138888892</v>
      </c>
      <c r="C82" s="2" t="s">
        <v>157</v>
      </c>
      <c r="D82" t="s">
        <v>158</v>
      </c>
      <c r="E82" t="s">
        <v>11</v>
      </c>
      <c r="F82" t="s">
        <v>17</v>
      </c>
      <c r="G82" s="24">
        <v>20902</v>
      </c>
      <c r="H82" s="25" t="s">
        <v>237</v>
      </c>
      <c r="I82" s="1" t="s">
        <v>107</v>
      </c>
      <c r="J82" s="30">
        <v>13.99</v>
      </c>
      <c r="K82" s="30">
        <f t="shared" si="12"/>
        <v>14.99</v>
      </c>
      <c r="L82" s="30">
        <f t="shared" si="13"/>
        <v>10.493</v>
      </c>
      <c r="M82" s="30">
        <v>0</v>
      </c>
      <c r="N82" s="27">
        <f t="shared" si="7"/>
        <v>0</v>
      </c>
      <c r="O82" s="27">
        <f t="shared" si="8"/>
        <v>13.99</v>
      </c>
      <c r="Q82" s="1" t="str">
        <f t="shared" si="9"/>
        <v/>
      </c>
      <c r="R82" s="1" t="str">
        <f t="shared" si="10"/>
        <v/>
      </c>
      <c r="S82" t="str">
        <f t="shared" si="11"/>
        <v/>
      </c>
    </row>
    <row r="83" spans="1:19">
      <c r="A83" s="1">
        <v>10791</v>
      </c>
      <c r="B83" s="16">
        <v>41375.911064814813</v>
      </c>
      <c r="C83" s="2" t="s">
        <v>157</v>
      </c>
      <c r="D83" t="s">
        <v>158</v>
      </c>
      <c r="E83" t="s">
        <v>11</v>
      </c>
      <c r="F83" t="s">
        <v>17</v>
      </c>
      <c r="G83" s="24">
        <v>8701</v>
      </c>
      <c r="H83" s="25" t="s">
        <v>238</v>
      </c>
      <c r="I83" s="1" t="s">
        <v>44</v>
      </c>
      <c r="J83" s="30">
        <v>13.99</v>
      </c>
      <c r="K83" s="30">
        <f t="shared" si="12"/>
        <v>14.99</v>
      </c>
      <c r="L83" s="30">
        <f t="shared" si="13"/>
        <v>10.493</v>
      </c>
      <c r="M83" s="30">
        <v>0.98</v>
      </c>
      <c r="N83" s="27">
        <f t="shared" si="7"/>
        <v>13.99</v>
      </c>
      <c r="O83" s="27">
        <f t="shared" si="8"/>
        <v>0</v>
      </c>
      <c r="Q83" s="1" t="str">
        <f t="shared" si="9"/>
        <v>Invalid Zip</v>
      </c>
      <c r="R83" s="1" t="str">
        <f t="shared" si="10"/>
        <v/>
      </c>
      <c r="S83" t="str">
        <f t="shared" si="11"/>
        <v>Questionable</v>
      </c>
    </row>
    <row r="84" spans="1:19">
      <c r="A84" s="1">
        <v>10790</v>
      </c>
      <c r="B84" s="16">
        <v>41375.903368055559</v>
      </c>
      <c r="C84" s="2" t="s">
        <v>157</v>
      </c>
      <c r="D84" t="s">
        <v>158</v>
      </c>
      <c r="E84" t="s">
        <v>11</v>
      </c>
      <c r="F84" t="s">
        <v>17</v>
      </c>
      <c r="G84" s="24">
        <v>94975</v>
      </c>
      <c r="H84" s="25" t="s">
        <v>239</v>
      </c>
      <c r="I84" s="1" t="s">
        <v>38</v>
      </c>
      <c r="J84" s="30">
        <v>13.99</v>
      </c>
      <c r="K84" s="30">
        <f t="shared" si="12"/>
        <v>14.99</v>
      </c>
      <c r="L84" s="30">
        <f t="shared" si="13"/>
        <v>10.493</v>
      </c>
      <c r="M84" s="30">
        <v>0</v>
      </c>
      <c r="N84" s="27">
        <f t="shared" si="7"/>
        <v>0</v>
      </c>
      <c r="O84" s="27">
        <f t="shared" si="8"/>
        <v>13.99</v>
      </c>
      <c r="Q84" s="1" t="str">
        <f t="shared" si="9"/>
        <v/>
      </c>
      <c r="R84" s="1" t="str">
        <f t="shared" si="10"/>
        <v/>
      </c>
      <c r="S84" t="str">
        <f t="shared" si="11"/>
        <v/>
      </c>
    </row>
    <row r="85" spans="1:19">
      <c r="A85" s="1">
        <v>10787</v>
      </c>
      <c r="B85" s="16">
        <v>41375.778854166667</v>
      </c>
      <c r="C85" s="2" t="s">
        <v>157</v>
      </c>
      <c r="D85" t="s">
        <v>158</v>
      </c>
      <c r="E85" t="s">
        <v>11</v>
      </c>
      <c r="F85" t="s">
        <v>17</v>
      </c>
      <c r="G85" s="24">
        <v>37087</v>
      </c>
      <c r="H85" s="25" t="s">
        <v>240</v>
      </c>
      <c r="I85" s="1" t="s">
        <v>48</v>
      </c>
      <c r="J85" s="30">
        <v>13.99</v>
      </c>
      <c r="K85" s="30">
        <f t="shared" si="12"/>
        <v>14.99</v>
      </c>
      <c r="L85" s="30">
        <f t="shared" si="13"/>
        <v>10.493</v>
      </c>
      <c r="M85" s="30">
        <v>1.33</v>
      </c>
      <c r="N85" s="27">
        <f t="shared" si="7"/>
        <v>13.99</v>
      </c>
      <c r="O85" s="27">
        <f t="shared" si="8"/>
        <v>0</v>
      </c>
      <c r="Q85" s="1" t="str">
        <f t="shared" si="9"/>
        <v/>
      </c>
      <c r="R85" s="1" t="str">
        <f t="shared" si="10"/>
        <v/>
      </c>
      <c r="S85" t="str">
        <f t="shared" si="11"/>
        <v/>
      </c>
    </row>
    <row r="86" spans="1:19">
      <c r="A86" s="1">
        <v>10786</v>
      </c>
      <c r="B86" s="16">
        <v>41375.755694444444</v>
      </c>
      <c r="C86" s="2" t="s">
        <v>157</v>
      </c>
      <c r="D86" t="s">
        <v>158</v>
      </c>
      <c r="E86" t="s">
        <v>11</v>
      </c>
      <c r="F86" t="s">
        <v>17</v>
      </c>
      <c r="G86" s="24">
        <v>89460</v>
      </c>
      <c r="H86" s="25" t="s">
        <v>241</v>
      </c>
      <c r="I86" s="1" t="s">
        <v>130</v>
      </c>
      <c r="J86" s="30">
        <v>13.99</v>
      </c>
      <c r="K86" s="30">
        <f t="shared" si="12"/>
        <v>14.99</v>
      </c>
      <c r="L86" s="30">
        <f t="shared" si="13"/>
        <v>10.493</v>
      </c>
      <c r="M86" s="30">
        <v>0</v>
      </c>
      <c r="N86" s="27">
        <f t="shared" si="7"/>
        <v>0</v>
      </c>
      <c r="O86" s="27">
        <f t="shared" si="8"/>
        <v>13.99</v>
      </c>
      <c r="Q86" s="1" t="str">
        <f t="shared" si="9"/>
        <v/>
      </c>
      <c r="R86" s="1" t="str">
        <f t="shared" si="10"/>
        <v/>
      </c>
      <c r="S86" t="str">
        <f t="shared" si="11"/>
        <v/>
      </c>
    </row>
    <row r="87" spans="1:19">
      <c r="A87" s="1">
        <v>10784</v>
      </c>
      <c r="B87" s="16">
        <v>41375.751736111109</v>
      </c>
      <c r="C87" s="2" t="s">
        <v>157</v>
      </c>
      <c r="D87" t="s">
        <v>158</v>
      </c>
      <c r="E87" t="s">
        <v>11</v>
      </c>
      <c r="F87" t="s">
        <v>17</v>
      </c>
      <c r="G87" s="24">
        <v>27587</v>
      </c>
      <c r="H87" s="25" t="s">
        <v>242</v>
      </c>
      <c r="I87" s="1" t="s">
        <v>45</v>
      </c>
      <c r="J87" s="30">
        <v>13.99</v>
      </c>
      <c r="K87" s="30">
        <f t="shared" si="12"/>
        <v>14.99</v>
      </c>
      <c r="L87" s="30">
        <f t="shared" si="13"/>
        <v>10.493</v>
      </c>
      <c r="M87" s="30">
        <v>0.94</v>
      </c>
      <c r="N87" s="27">
        <f t="shared" si="7"/>
        <v>13.99</v>
      </c>
      <c r="O87" s="27">
        <f t="shared" si="8"/>
        <v>0</v>
      </c>
      <c r="Q87" s="1" t="str">
        <f t="shared" si="9"/>
        <v/>
      </c>
      <c r="R87" s="1" t="str">
        <f t="shared" si="10"/>
        <v/>
      </c>
      <c r="S87" t="str">
        <f t="shared" si="11"/>
        <v/>
      </c>
    </row>
    <row r="88" spans="1:19">
      <c r="A88" s="1">
        <v>10782</v>
      </c>
      <c r="B88" s="16">
        <v>41375.715671296297</v>
      </c>
      <c r="C88" s="2" t="s">
        <v>157</v>
      </c>
      <c r="D88" t="s">
        <v>158</v>
      </c>
      <c r="E88" t="s">
        <v>11</v>
      </c>
      <c r="F88" t="s">
        <v>17</v>
      </c>
      <c r="G88" s="24">
        <v>2116</v>
      </c>
      <c r="H88" s="25" t="s">
        <v>243</v>
      </c>
      <c r="I88" s="1" t="s">
        <v>47</v>
      </c>
      <c r="J88" s="30">
        <v>13.99</v>
      </c>
      <c r="K88" s="30">
        <f t="shared" si="12"/>
        <v>14.99</v>
      </c>
      <c r="L88" s="30">
        <f t="shared" si="13"/>
        <v>10.493</v>
      </c>
      <c r="M88" s="30">
        <v>0</v>
      </c>
      <c r="N88" s="27">
        <f t="shared" si="7"/>
        <v>0</v>
      </c>
      <c r="O88" s="27">
        <f t="shared" si="8"/>
        <v>13.99</v>
      </c>
      <c r="Q88" s="1" t="str">
        <f t="shared" si="9"/>
        <v>Invalid Zip</v>
      </c>
      <c r="R88" s="1" t="str">
        <f t="shared" si="10"/>
        <v/>
      </c>
      <c r="S88" t="str">
        <f t="shared" si="11"/>
        <v>Questionable</v>
      </c>
    </row>
    <row r="89" spans="1:19">
      <c r="A89" s="1">
        <v>10778</v>
      </c>
      <c r="B89" s="16">
        <v>41375.42900462963</v>
      </c>
      <c r="C89" s="2" t="s">
        <v>244</v>
      </c>
      <c r="D89" t="s">
        <v>245</v>
      </c>
      <c r="E89" t="s">
        <v>246</v>
      </c>
      <c r="F89" t="s">
        <v>105</v>
      </c>
      <c r="G89" s="24">
        <v>91367</v>
      </c>
      <c r="H89" s="25" t="s">
        <v>104</v>
      </c>
      <c r="I89" s="1" t="s">
        <v>38</v>
      </c>
      <c r="J89" s="30">
        <v>7.99</v>
      </c>
      <c r="K89" s="30">
        <f t="shared" si="12"/>
        <v>7.99</v>
      </c>
      <c r="L89" s="30">
        <f t="shared" si="13"/>
        <v>5.593</v>
      </c>
      <c r="M89" s="30">
        <v>0</v>
      </c>
      <c r="N89" s="27">
        <f t="shared" si="7"/>
        <v>0</v>
      </c>
      <c r="O89" s="27">
        <f t="shared" si="8"/>
        <v>7.99</v>
      </c>
      <c r="Q89" s="1" t="str">
        <f t="shared" si="9"/>
        <v/>
      </c>
      <c r="R89" s="1" t="str">
        <f t="shared" si="10"/>
        <v/>
      </c>
      <c r="S89" t="str">
        <f t="shared" si="11"/>
        <v/>
      </c>
    </row>
    <row r="90" spans="1:19">
      <c r="A90" s="1">
        <v>10778</v>
      </c>
      <c r="B90" s="16">
        <v>41375.42900462963</v>
      </c>
      <c r="C90" s="2" t="s">
        <v>247</v>
      </c>
      <c r="D90" t="s">
        <v>248</v>
      </c>
      <c r="E90" t="s">
        <v>246</v>
      </c>
      <c r="F90" t="s">
        <v>105</v>
      </c>
      <c r="G90" s="24">
        <v>91367</v>
      </c>
      <c r="H90" s="25" t="s">
        <v>104</v>
      </c>
      <c r="I90" s="1" t="s">
        <v>38</v>
      </c>
      <c r="J90" s="30">
        <v>7.99</v>
      </c>
      <c r="K90" s="30">
        <f t="shared" si="12"/>
        <v>7.99</v>
      </c>
      <c r="L90" s="30">
        <f t="shared" si="13"/>
        <v>5.593</v>
      </c>
      <c r="M90" s="30">
        <v>0</v>
      </c>
      <c r="N90" s="27">
        <f t="shared" si="7"/>
        <v>0</v>
      </c>
      <c r="O90" s="27">
        <f t="shared" si="8"/>
        <v>7.99</v>
      </c>
      <c r="Q90" s="1" t="str">
        <f t="shared" si="9"/>
        <v/>
      </c>
      <c r="R90" s="1" t="str">
        <f t="shared" si="10"/>
        <v/>
      </c>
      <c r="S90" t="str">
        <f t="shared" si="11"/>
        <v/>
      </c>
    </row>
    <row r="91" spans="1:19">
      <c r="A91" s="1">
        <v>10778</v>
      </c>
      <c r="B91" s="16">
        <v>41375.42900462963</v>
      </c>
      <c r="C91" s="2" t="s">
        <v>249</v>
      </c>
      <c r="D91" t="s">
        <v>250</v>
      </c>
      <c r="E91" t="s">
        <v>246</v>
      </c>
      <c r="F91" t="s">
        <v>105</v>
      </c>
      <c r="G91" s="24">
        <v>91367</v>
      </c>
      <c r="H91" s="25" t="s">
        <v>104</v>
      </c>
      <c r="I91" s="1" t="s">
        <v>38</v>
      </c>
      <c r="J91" s="30">
        <v>7.99</v>
      </c>
      <c r="K91" s="30">
        <f t="shared" si="12"/>
        <v>7.99</v>
      </c>
      <c r="L91" s="30">
        <f t="shared" si="13"/>
        <v>5.593</v>
      </c>
      <c r="M91" s="30">
        <v>0</v>
      </c>
      <c r="N91" s="27">
        <f t="shared" si="7"/>
        <v>0</v>
      </c>
      <c r="O91" s="27">
        <f t="shared" si="8"/>
        <v>7.99</v>
      </c>
      <c r="Q91" s="1" t="str">
        <f t="shared" si="9"/>
        <v/>
      </c>
      <c r="R91" s="1" t="str">
        <f t="shared" si="10"/>
        <v/>
      </c>
      <c r="S91" t="str">
        <f t="shared" si="11"/>
        <v/>
      </c>
    </row>
    <row r="92" spans="1:19">
      <c r="A92" s="1">
        <v>10778</v>
      </c>
      <c r="B92" s="16">
        <v>41375.42900462963</v>
      </c>
      <c r="C92" s="2" t="s">
        <v>251</v>
      </c>
      <c r="D92" t="s">
        <v>252</v>
      </c>
      <c r="F92" t="s">
        <v>105</v>
      </c>
      <c r="G92" s="24">
        <v>91367</v>
      </c>
      <c r="H92" s="25" t="s">
        <v>104</v>
      </c>
      <c r="I92" s="1" t="s">
        <v>38</v>
      </c>
      <c r="J92" s="30">
        <v>9.99</v>
      </c>
      <c r="K92" s="30">
        <f t="shared" si="12"/>
        <v>9.99</v>
      </c>
      <c r="L92" s="30">
        <f t="shared" si="13"/>
        <v>6.9929999999999994</v>
      </c>
      <c r="M92" s="30">
        <v>0</v>
      </c>
      <c r="N92" s="27">
        <f t="shared" si="7"/>
        <v>0</v>
      </c>
      <c r="O92" s="27">
        <f t="shared" si="8"/>
        <v>9.99</v>
      </c>
      <c r="Q92" s="1" t="str">
        <f t="shared" si="9"/>
        <v/>
      </c>
      <c r="R92" s="1" t="str">
        <f t="shared" si="10"/>
        <v/>
      </c>
      <c r="S92" t="str">
        <f t="shared" si="11"/>
        <v/>
      </c>
    </row>
    <row r="93" spans="1:19">
      <c r="A93" s="1">
        <v>10778</v>
      </c>
      <c r="B93" s="16">
        <v>41375.42900462963</v>
      </c>
      <c r="C93" s="2" t="s">
        <v>253</v>
      </c>
      <c r="D93" t="s">
        <v>254</v>
      </c>
      <c r="F93" t="s">
        <v>105</v>
      </c>
      <c r="G93" s="24">
        <v>91367</v>
      </c>
      <c r="H93" s="25" t="s">
        <v>104</v>
      </c>
      <c r="I93" s="1" t="s">
        <v>38</v>
      </c>
      <c r="J93" s="30">
        <v>9.99</v>
      </c>
      <c r="K93" s="30">
        <f t="shared" si="12"/>
        <v>9.99</v>
      </c>
      <c r="L93" s="30">
        <f t="shared" si="13"/>
        <v>6.9929999999999994</v>
      </c>
      <c r="M93" s="30">
        <v>0</v>
      </c>
      <c r="N93" s="27">
        <f t="shared" si="7"/>
        <v>0</v>
      </c>
      <c r="O93" s="27">
        <f t="shared" si="8"/>
        <v>9.99</v>
      </c>
      <c r="Q93" s="1" t="str">
        <f t="shared" si="9"/>
        <v/>
      </c>
      <c r="R93" s="1" t="str">
        <f t="shared" si="10"/>
        <v/>
      </c>
      <c r="S93" t="str">
        <f t="shared" si="11"/>
        <v/>
      </c>
    </row>
    <row r="94" spans="1:19">
      <c r="A94" s="1">
        <v>10778</v>
      </c>
      <c r="B94" s="16">
        <v>41375.42900462963</v>
      </c>
      <c r="C94" s="2" t="s">
        <v>255</v>
      </c>
      <c r="D94" t="s">
        <v>256</v>
      </c>
      <c r="E94" t="s">
        <v>257</v>
      </c>
      <c r="F94" t="s">
        <v>105</v>
      </c>
      <c r="G94" s="24">
        <v>91367</v>
      </c>
      <c r="H94" s="25" t="s">
        <v>104</v>
      </c>
      <c r="I94" s="1" t="s">
        <v>38</v>
      </c>
      <c r="J94" s="30">
        <v>7.99</v>
      </c>
      <c r="K94" s="30">
        <f t="shared" si="12"/>
        <v>7.99</v>
      </c>
      <c r="L94" s="30">
        <f t="shared" si="13"/>
        <v>5.593</v>
      </c>
      <c r="M94" s="30">
        <v>0</v>
      </c>
      <c r="N94" s="27">
        <f t="shared" si="7"/>
        <v>0</v>
      </c>
      <c r="O94" s="27">
        <f t="shared" si="8"/>
        <v>7.99</v>
      </c>
      <c r="Q94" s="1" t="str">
        <f t="shared" si="9"/>
        <v/>
      </c>
      <c r="R94" s="1" t="str">
        <f t="shared" si="10"/>
        <v/>
      </c>
      <c r="S94" t="str">
        <f t="shared" si="11"/>
        <v/>
      </c>
    </row>
    <row r="95" spans="1:19">
      <c r="A95" s="1">
        <v>10778</v>
      </c>
      <c r="B95" s="16">
        <v>41375.42900462963</v>
      </c>
      <c r="C95" s="2" t="s">
        <v>258</v>
      </c>
      <c r="D95" t="s">
        <v>259</v>
      </c>
      <c r="E95" t="s">
        <v>260</v>
      </c>
      <c r="F95" t="s">
        <v>261</v>
      </c>
      <c r="G95" s="24">
        <v>91367</v>
      </c>
      <c r="H95" s="25" t="s">
        <v>104</v>
      </c>
      <c r="I95" s="1" t="s">
        <v>38</v>
      </c>
      <c r="J95" s="30">
        <v>12.99</v>
      </c>
      <c r="K95" s="30">
        <f t="shared" si="12"/>
        <v>12.99</v>
      </c>
      <c r="L95" s="30">
        <f t="shared" si="13"/>
        <v>9.093</v>
      </c>
      <c r="M95" s="30">
        <v>0</v>
      </c>
      <c r="N95" s="27">
        <f t="shared" si="7"/>
        <v>0</v>
      </c>
      <c r="O95" s="27">
        <f t="shared" si="8"/>
        <v>12.99</v>
      </c>
      <c r="Q95" s="1" t="str">
        <f t="shared" si="9"/>
        <v/>
      </c>
      <c r="R95" s="1" t="str">
        <f t="shared" si="10"/>
        <v/>
      </c>
      <c r="S95" t="str">
        <f t="shared" si="11"/>
        <v/>
      </c>
    </row>
    <row r="96" spans="1:19">
      <c r="A96" s="1">
        <v>10778</v>
      </c>
      <c r="B96" s="16">
        <v>41375.42900462963</v>
      </c>
      <c r="C96" s="2" t="s">
        <v>262</v>
      </c>
      <c r="D96" t="s">
        <v>263</v>
      </c>
      <c r="E96" t="s">
        <v>264</v>
      </c>
      <c r="F96" t="s">
        <v>105</v>
      </c>
      <c r="G96" s="24">
        <v>91367</v>
      </c>
      <c r="H96" s="25" t="s">
        <v>104</v>
      </c>
      <c r="I96" s="1" t="s">
        <v>38</v>
      </c>
      <c r="J96" s="30">
        <v>7.99</v>
      </c>
      <c r="K96" s="30">
        <f t="shared" si="12"/>
        <v>7.99</v>
      </c>
      <c r="L96" s="30">
        <f t="shared" si="13"/>
        <v>5.593</v>
      </c>
      <c r="M96" s="30">
        <v>0</v>
      </c>
      <c r="N96" s="27">
        <f t="shared" si="7"/>
        <v>0</v>
      </c>
      <c r="O96" s="27">
        <f t="shared" si="8"/>
        <v>7.99</v>
      </c>
      <c r="Q96" s="1" t="str">
        <f t="shared" si="9"/>
        <v/>
      </c>
      <c r="R96" s="1" t="str">
        <f t="shared" si="10"/>
        <v/>
      </c>
      <c r="S96" t="str">
        <f t="shared" si="11"/>
        <v/>
      </c>
    </row>
    <row r="97" spans="1:19">
      <c r="A97" s="1">
        <v>10778</v>
      </c>
      <c r="B97" s="16">
        <v>41375.42900462963</v>
      </c>
      <c r="C97" s="2" t="s">
        <v>265</v>
      </c>
      <c r="D97" t="s">
        <v>266</v>
      </c>
      <c r="E97" t="s">
        <v>264</v>
      </c>
      <c r="F97" t="s">
        <v>105</v>
      </c>
      <c r="G97" s="24">
        <v>91367</v>
      </c>
      <c r="H97" s="25" t="s">
        <v>104</v>
      </c>
      <c r="I97" s="1" t="s">
        <v>38</v>
      </c>
      <c r="J97" s="30">
        <v>7.99</v>
      </c>
      <c r="K97" s="30">
        <f t="shared" si="12"/>
        <v>7.99</v>
      </c>
      <c r="L97" s="30">
        <f t="shared" si="13"/>
        <v>5.593</v>
      </c>
      <c r="M97" s="30">
        <v>0</v>
      </c>
      <c r="N97" s="27">
        <f t="shared" si="7"/>
        <v>0</v>
      </c>
      <c r="O97" s="27">
        <f t="shared" si="8"/>
        <v>7.99</v>
      </c>
      <c r="Q97" s="1" t="str">
        <f t="shared" si="9"/>
        <v/>
      </c>
      <c r="R97" s="1" t="str">
        <f t="shared" si="10"/>
        <v/>
      </c>
      <c r="S97" t="str">
        <f t="shared" si="11"/>
        <v/>
      </c>
    </row>
    <row r="98" spans="1:19">
      <c r="A98" s="1">
        <v>10778</v>
      </c>
      <c r="B98" s="16">
        <v>41375.42900462963</v>
      </c>
      <c r="C98" s="2" t="s">
        <v>267</v>
      </c>
      <c r="D98" t="s">
        <v>268</v>
      </c>
      <c r="E98" t="s">
        <v>257</v>
      </c>
      <c r="F98" t="s">
        <v>105</v>
      </c>
      <c r="G98" s="24">
        <v>91367</v>
      </c>
      <c r="H98" s="25" t="s">
        <v>104</v>
      </c>
      <c r="I98" s="1" t="s">
        <v>38</v>
      </c>
      <c r="J98" s="30">
        <v>7.99</v>
      </c>
      <c r="K98" s="30">
        <f t="shared" si="12"/>
        <v>7.99</v>
      </c>
      <c r="L98" s="30">
        <f t="shared" si="13"/>
        <v>5.593</v>
      </c>
      <c r="M98" s="30">
        <v>0</v>
      </c>
      <c r="N98" s="27">
        <f t="shared" si="7"/>
        <v>0</v>
      </c>
      <c r="O98" s="27">
        <f t="shared" si="8"/>
        <v>7.99</v>
      </c>
      <c r="Q98" s="1" t="str">
        <f t="shared" si="9"/>
        <v/>
      </c>
      <c r="R98" s="1" t="str">
        <f t="shared" si="10"/>
        <v/>
      </c>
      <c r="S98" t="str">
        <f t="shared" si="11"/>
        <v/>
      </c>
    </row>
    <row r="99" spans="1:19">
      <c r="A99" s="1">
        <v>10778</v>
      </c>
      <c r="B99" s="16">
        <v>41375.42900462963</v>
      </c>
      <c r="C99" s="2" t="s">
        <v>269</v>
      </c>
      <c r="D99" t="s">
        <v>270</v>
      </c>
      <c r="E99" t="s">
        <v>260</v>
      </c>
      <c r="F99" t="s">
        <v>261</v>
      </c>
      <c r="G99" s="24">
        <v>91367</v>
      </c>
      <c r="H99" s="25" t="s">
        <v>104</v>
      </c>
      <c r="I99" s="1" t="s">
        <v>38</v>
      </c>
      <c r="J99" s="30">
        <v>7.99</v>
      </c>
      <c r="K99" s="30">
        <f t="shared" si="12"/>
        <v>7.99</v>
      </c>
      <c r="L99" s="30">
        <f t="shared" si="13"/>
        <v>5.593</v>
      </c>
      <c r="M99" s="30">
        <v>0</v>
      </c>
      <c r="N99" s="27">
        <f t="shared" si="7"/>
        <v>0</v>
      </c>
      <c r="O99" s="27">
        <f t="shared" si="8"/>
        <v>7.99</v>
      </c>
      <c r="Q99" s="1" t="str">
        <f t="shared" si="9"/>
        <v/>
      </c>
      <c r="R99" s="1" t="str">
        <f t="shared" si="10"/>
        <v/>
      </c>
      <c r="S99" t="str">
        <f t="shared" si="11"/>
        <v/>
      </c>
    </row>
    <row r="100" spans="1:19">
      <c r="A100" s="1">
        <v>10778</v>
      </c>
      <c r="B100" s="16">
        <v>41375.42900462963</v>
      </c>
      <c r="C100" s="2" t="s">
        <v>271</v>
      </c>
      <c r="D100" t="s">
        <v>272</v>
      </c>
      <c r="E100" t="s">
        <v>260</v>
      </c>
      <c r="F100" t="s">
        <v>261</v>
      </c>
      <c r="G100" s="24">
        <v>91367</v>
      </c>
      <c r="H100" s="25" t="s">
        <v>104</v>
      </c>
      <c r="I100" s="1" t="s">
        <v>38</v>
      </c>
      <c r="J100" s="30">
        <v>7.99</v>
      </c>
      <c r="K100" s="30">
        <f t="shared" si="12"/>
        <v>7.99</v>
      </c>
      <c r="L100" s="30">
        <f t="shared" si="13"/>
        <v>5.593</v>
      </c>
      <c r="M100" s="30">
        <v>0</v>
      </c>
      <c r="N100" s="27">
        <f t="shared" si="7"/>
        <v>0</v>
      </c>
      <c r="O100" s="27">
        <f t="shared" si="8"/>
        <v>7.99</v>
      </c>
      <c r="Q100" s="1" t="str">
        <f t="shared" si="9"/>
        <v/>
      </c>
      <c r="R100" s="1" t="str">
        <f t="shared" si="10"/>
        <v/>
      </c>
      <c r="S100" t="str">
        <f t="shared" si="11"/>
        <v/>
      </c>
    </row>
    <row r="101" spans="1:19">
      <c r="A101" s="1">
        <v>10776</v>
      </c>
      <c r="B101" s="16">
        <v>41375.364502314813</v>
      </c>
      <c r="C101" s="2" t="s">
        <v>273</v>
      </c>
      <c r="D101" t="s">
        <v>274</v>
      </c>
      <c r="E101" t="s">
        <v>275</v>
      </c>
      <c r="F101" t="s">
        <v>276</v>
      </c>
      <c r="G101" s="24">
        <v>91367</v>
      </c>
      <c r="H101" s="25" t="s">
        <v>104</v>
      </c>
      <c r="I101" s="1" t="s">
        <v>38</v>
      </c>
      <c r="J101" s="30">
        <v>7.99</v>
      </c>
      <c r="K101" s="30">
        <f t="shared" si="12"/>
        <v>7.99</v>
      </c>
      <c r="L101" s="30">
        <f t="shared" si="13"/>
        <v>5.593</v>
      </c>
      <c r="M101" s="30">
        <v>0</v>
      </c>
      <c r="N101" s="27">
        <f t="shared" si="7"/>
        <v>0</v>
      </c>
      <c r="O101" s="27">
        <f t="shared" si="8"/>
        <v>7.99</v>
      </c>
      <c r="Q101" s="1" t="str">
        <f t="shared" si="9"/>
        <v/>
      </c>
      <c r="R101" s="1" t="str">
        <f t="shared" si="10"/>
        <v/>
      </c>
      <c r="S101" t="str">
        <f t="shared" si="11"/>
        <v/>
      </c>
    </row>
    <row r="102" spans="1:19">
      <c r="A102" s="1">
        <v>10776</v>
      </c>
      <c r="B102" s="16">
        <v>41375.364502314813</v>
      </c>
      <c r="C102" s="2" t="s">
        <v>277</v>
      </c>
      <c r="D102" t="s">
        <v>278</v>
      </c>
      <c r="F102" t="s">
        <v>276</v>
      </c>
      <c r="G102" s="24">
        <v>91367</v>
      </c>
      <c r="H102" s="25" t="s">
        <v>104</v>
      </c>
      <c r="I102" s="1" t="s">
        <v>38</v>
      </c>
      <c r="J102" s="30">
        <v>7.99</v>
      </c>
      <c r="K102" s="30">
        <f t="shared" si="12"/>
        <v>7.99</v>
      </c>
      <c r="L102" s="30">
        <f t="shared" si="13"/>
        <v>5.593</v>
      </c>
      <c r="M102" s="30">
        <v>0</v>
      </c>
      <c r="N102" s="27">
        <f t="shared" si="7"/>
        <v>0</v>
      </c>
      <c r="O102" s="27">
        <f t="shared" si="8"/>
        <v>7.99</v>
      </c>
      <c r="Q102" s="1" t="str">
        <f t="shared" si="9"/>
        <v/>
      </c>
      <c r="R102" s="1" t="str">
        <f t="shared" si="10"/>
        <v/>
      </c>
      <c r="S102" t="str">
        <f t="shared" si="11"/>
        <v/>
      </c>
    </row>
    <row r="103" spans="1:19">
      <c r="A103" s="1">
        <v>10776</v>
      </c>
      <c r="B103" s="16">
        <v>41375.364502314813</v>
      </c>
      <c r="C103" s="2" t="s">
        <v>279</v>
      </c>
      <c r="D103" t="s">
        <v>280</v>
      </c>
      <c r="E103" t="s">
        <v>281</v>
      </c>
      <c r="F103" t="s">
        <v>282</v>
      </c>
      <c r="G103" s="24">
        <v>91367</v>
      </c>
      <c r="H103" s="25" t="s">
        <v>104</v>
      </c>
      <c r="I103" s="1" t="s">
        <v>38</v>
      </c>
      <c r="J103" s="30">
        <v>5.99</v>
      </c>
      <c r="K103" s="30">
        <f t="shared" si="12"/>
        <v>5.99</v>
      </c>
      <c r="L103" s="30">
        <f t="shared" si="13"/>
        <v>4.1929999999999996</v>
      </c>
      <c r="M103" s="30">
        <v>0</v>
      </c>
      <c r="N103" s="27">
        <f t="shared" si="7"/>
        <v>0</v>
      </c>
      <c r="O103" s="27">
        <f t="shared" si="8"/>
        <v>5.99</v>
      </c>
      <c r="Q103" s="1" t="str">
        <f t="shared" si="9"/>
        <v/>
      </c>
      <c r="R103" s="1" t="str">
        <f t="shared" si="10"/>
        <v/>
      </c>
      <c r="S103" t="str">
        <f t="shared" si="11"/>
        <v/>
      </c>
    </row>
    <row r="104" spans="1:19">
      <c r="A104" s="1">
        <v>10776</v>
      </c>
      <c r="B104" s="16">
        <v>41375.364502314813</v>
      </c>
      <c r="C104" s="2" t="s">
        <v>109</v>
      </c>
      <c r="D104" t="s">
        <v>110</v>
      </c>
      <c r="E104" t="s">
        <v>111</v>
      </c>
      <c r="F104" t="s">
        <v>73</v>
      </c>
      <c r="G104" s="24">
        <v>91367</v>
      </c>
      <c r="H104" s="25" t="s">
        <v>104</v>
      </c>
      <c r="I104" s="1" t="s">
        <v>38</v>
      </c>
      <c r="J104" s="30">
        <v>11.99</v>
      </c>
      <c r="K104" s="30">
        <f t="shared" si="12"/>
        <v>11.99</v>
      </c>
      <c r="L104" s="30">
        <f t="shared" si="13"/>
        <v>8.3929999999999989</v>
      </c>
      <c r="M104" s="30">
        <v>0</v>
      </c>
      <c r="N104" s="27">
        <f t="shared" si="7"/>
        <v>0</v>
      </c>
      <c r="O104" s="27">
        <f t="shared" si="8"/>
        <v>11.99</v>
      </c>
      <c r="Q104" s="1" t="str">
        <f t="shared" si="9"/>
        <v/>
      </c>
      <c r="R104" s="1" t="str">
        <f t="shared" si="10"/>
        <v/>
      </c>
      <c r="S104" t="str">
        <f t="shared" si="11"/>
        <v/>
      </c>
    </row>
    <row r="105" spans="1:19">
      <c r="A105" s="1">
        <v>10776</v>
      </c>
      <c r="B105" s="16">
        <v>41375.364502314813</v>
      </c>
      <c r="C105" s="2" t="s">
        <v>283</v>
      </c>
      <c r="D105" t="s">
        <v>284</v>
      </c>
      <c r="E105" t="s">
        <v>275</v>
      </c>
      <c r="F105" t="s">
        <v>276</v>
      </c>
      <c r="G105" s="24">
        <v>91367</v>
      </c>
      <c r="H105" s="25" t="s">
        <v>104</v>
      </c>
      <c r="I105" s="1" t="s">
        <v>38</v>
      </c>
      <c r="J105" s="30">
        <v>7.99</v>
      </c>
      <c r="K105" s="30">
        <f t="shared" si="12"/>
        <v>7.99</v>
      </c>
      <c r="L105" s="30">
        <f t="shared" si="13"/>
        <v>5.593</v>
      </c>
      <c r="M105" s="30">
        <v>0</v>
      </c>
      <c r="N105" s="27">
        <f t="shared" si="7"/>
        <v>0</v>
      </c>
      <c r="O105" s="27">
        <f t="shared" si="8"/>
        <v>7.99</v>
      </c>
      <c r="Q105" s="1" t="str">
        <f t="shared" si="9"/>
        <v/>
      </c>
      <c r="R105" s="1" t="str">
        <f t="shared" si="10"/>
        <v/>
      </c>
      <c r="S105" t="str">
        <f t="shared" si="11"/>
        <v/>
      </c>
    </row>
    <row r="106" spans="1:19">
      <c r="A106" s="1">
        <v>10776</v>
      </c>
      <c r="B106" s="16">
        <v>41375.364502314813</v>
      </c>
      <c r="C106" s="2" t="s">
        <v>285</v>
      </c>
      <c r="D106" t="s">
        <v>286</v>
      </c>
      <c r="E106" t="s">
        <v>275</v>
      </c>
      <c r="F106" t="s">
        <v>276</v>
      </c>
      <c r="G106" s="24">
        <v>91367</v>
      </c>
      <c r="H106" s="25" t="s">
        <v>104</v>
      </c>
      <c r="I106" s="1" t="s">
        <v>38</v>
      </c>
      <c r="J106" s="30">
        <v>7.99</v>
      </c>
      <c r="K106" s="30">
        <f t="shared" si="12"/>
        <v>7.99</v>
      </c>
      <c r="L106" s="30">
        <f t="shared" si="13"/>
        <v>5.593</v>
      </c>
      <c r="M106" s="30">
        <v>0</v>
      </c>
      <c r="N106" s="27">
        <f t="shared" si="7"/>
        <v>0</v>
      </c>
      <c r="O106" s="27">
        <f t="shared" si="8"/>
        <v>7.99</v>
      </c>
      <c r="Q106" s="1" t="str">
        <f t="shared" si="9"/>
        <v/>
      </c>
      <c r="R106" s="1" t="str">
        <f t="shared" si="10"/>
        <v/>
      </c>
      <c r="S106" t="str">
        <f t="shared" si="11"/>
        <v/>
      </c>
    </row>
    <row r="107" spans="1:19">
      <c r="A107" s="1">
        <v>10776</v>
      </c>
      <c r="B107" s="16">
        <v>41375.364502314813</v>
      </c>
      <c r="C107" s="2" t="s">
        <v>287</v>
      </c>
      <c r="D107" t="s">
        <v>288</v>
      </c>
      <c r="F107" t="s">
        <v>276</v>
      </c>
      <c r="G107" s="24">
        <v>91367</v>
      </c>
      <c r="H107" s="25" t="s">
        <v>104</v>
      </c>
      <c r="I107" s="1" t="s">
        <v>38</v>
      </c>
      <c r="J107" s="30">
        <v>9.99</v>
      </c>
      <c r="K107" s="30">
        <f t="shared" si="12"/>
        <v>9.99</v>
      </c>
      <c r="L107" s="30">
        <f t="shared" si="13"/>
        <v>6.9929999999999994</v>
      </c>
      <c r="M107" s="30">
        <v>0</v>
      </c>
      <c r="N107" s="27">
        <f t="shared" si="7"/>
        <v>0</v>
      </c>
      <c r="O107" s="27">
        <f t="shared" si="8"/>
        <v>9.99</v>
      </c>
      <c r="Q107" s="1" t="str">
        <f t="shared" si="9"/>
        <v/>
      </c>
      <c r="R107" s="1" t="str">
        <f t="shared" si="10"/>
        <v/>
      </c>
      <c r="S107" t="str">
        <f t="shared" si="11"/>
        <v/>
      </c>
    </row>
    <row r="108" spans="1:19">
      <c r="A108" s="1">
        <v>10776</v>
      </c>
      <c r="B108" s="16">
        <v>41375.364502314813</v>
      </c>
      <c r="C108" s="2" t="s">
        <v>289</v>
      </c>
      <c r="D108" t="s">
        <v>290</v>
      </c>
      <c r="E108" t="s">
        <v>281</v>
      </c>
      <c r="F108" t="s">
        <v>282</v>
      </c>
      <c r="G108" s="24">
        <v>91367</v>
      </c>
      <c r="H108" s="25" t="s">
        <v>104</v>
      </c>
      <c r="I108" s="1" t="s">
        <v>38</v>
      </c>
      <c r="J108" s="30">
        <v>9.99</v>
      </c>
      <c r="K108" s="30">
        <f t="shared" si="12"/>
        <v>9.99</v>
      </c>
      <c r="L108" s="30">
        <f t="shared" si="13"/>
        <v>6.9929999999999994</v>
      </c>
      <c r="M108" s="30">
        <v>0</v>
      </c>
      <c r="N108" s="27">
        <f t="shared" si="7"/>
        <v>0</v>
      </c>
      <c r="O108" s="27">
        <f t="shared" si="8"/>
        <v>9.99</v>
      </c>
      <c r="Q108" s="1" t="str">
        <f t="shared" si="9"/>
        <v/>
      </c>
      <c r="R108" s="1" t="str">
        <f t="shared" si="10"/>
        <v/>
      </c>
      <c r="S108" t="str">
        <f t="shared" si="11"/>
        <v/>
      </c>
    </row>
    <row r="109" spans="1:19">
      <c r="A109" s="1">
        <v>10776</v>
      </c>
      <c r="B109" s="16">
        <v>41375.364502314813</v>
      </c>
      <c r="C109" s="2" t="s">
        <v>291</v>
      </c>
      <c r="D109" t="s">
        <v>292</v>
      </c>
      <c r="E109" t="s">
        <v>293</v>
      </c>
      <c r="F109" t="s">
        <v>276</v>
      </c>
      <c r="G109" s="24">
        <v>91367</v>
      </c>
      <c r="H109" s="25" t="s">
        <v>104</v>
      </c>
      <c r="I109" s="1" t="s">
        <v>38</v>
      </c>
      <c r="J109" s="30">
        <v>7.99</v>
      </c>
      <c r="K109" s="30">
        <f t="shared" si="12"/>
        <v>7.99</v>
      </c>
      <c r="L109" s="30">
        <f t="shared" si="13"/>
        <v>5.593</v>
      </c>
      <c r="M109" s="30">
        <v>0</v>
      </c>
      <c r="N109" s="27">
        <f t="shared" si="7"/>
        <v>0</v>
      </c>
      <c r="O109" s="27">
        <f t="shared" si="8"/>
        <v>7.99</v>
      </c>
      <c r="Q109" s="1" t="str">
        <f t="shared" si="9"/>
        <v/>
      </c>
      <c r="R109" s="1" t="str">
        <f t="shared" si="10"/>
        <v/>
      </c>
      <c r="S109" t="str">
        <f t="shared" si="11"/>
        <v/>
      </c>
    </row>
    <row r="110" spans="1:19">
      <c r="A110" s="1">
        <v>10776</v>
      </c>
      <c r="B110" s="16">
        <v>41375.364502314813</v>
      </c>
      <c r="C110" s="2" t="s">
        <v>294</v>
      </c>
      <c r="D110" t="s">
        <v>295</v>
      </c>
      <c r="E110" t="s">
        <v>293</v>
      </c>
      <c r="F110" t="s">
        <v>276</v>
      </c>
      <c r="G110" s="24">
        <v>91367</v>
      </c>
      <c r="H110" s="25" t="s">
        <v>104</v>
      </c>
      <c r="I110" s="1" t="s">
        <v>38</v>
      </c>
      <c r="J110" s="30">
        <v>7.99</v>
      </c>
      <c r="K110" s="30">
        <f t="shared" si="12"/>
        <v>7.99</v>
      </c>
      <c r="L110" s="30">
        <f t="shared" si="13"/>
        <v>5.593</v>
      </c>
      <c r="M110" s="30">
        <v>0</v>
      </c>
      <c r="N110" s="27">
        <f t="shared" si="7"/>
        <v>0</v>
      </c>
      <c r="O110" s="27">
        <f t="shared" si="8"/>
        <v>7.99</v>
      </c>
      <c r="Q110" s="1" t="str">
        <f t="shared" si="9"/>
        <v/>
      </c>
      <c r="R110" s="1" t="str">
        <f t="shared" si="10"/>
        <v/>
      </c>
      <c r="S110" t="str">
        <f t="shared" si="11"/>
        <v/>
      </c>
    </row>
    <row r="111" spans="1:19">
      <c r="A111" s="1">
        <v>10776</v>
      </c>
      <c r="B111" s="16">
        <v>41375.364502314813</v>
      </c>
      <c r="C111" s="2" t="s">
        <v>296</v>
      </c>
      <c r="D111" t="s">
        <v>297</v>
      </c>
      <c r="E111" t="s">
        <v>293</v>
      </c>
      <c r="F111" t="s">
        <v>276</v>
      </c>
      <c r="G111" s="24">
        <v>91367</v>
      </c>
      <c r="H111" s="25" t="s">
        <v>104</v>
      </c>
      <c r="I111" s="1" t="s">
        <v>38</v>
      </c>
      <c r="J111" s="30">
        <v>7.99</v>
      </c>
      <c r="K111" s="30">
        <f t="shared" si="12"/>
        <v>7.99</v>
      </c>
      <c r="L111" s="30">
        <f t="shared" si="13"/>
        <v>5.593</v>
      </c>
      <c r="M111" s="30">
        <v>0</v>
      </c>
      <c r="N111" s="27">
        <f t="shared" si="7"/>
        <v>0</v>
      </c>
      <c r="O111" s="27">
        <f t="shared" si="8"/>
        <v>7.99</v>
      </c>
      <c r="Q111" s="1" t="str">
        <f t="shared" si="9"/>
        <v/>
      </c>
      <c r="R111" s="1" t="str">
        <f t="shared" si="10"/>
        <v/>
      </c>
      <c r="S111" t="str">
        <f t="shared" si="11"/>
        <v/>
      </c>
    </row>
    <row r="112" spans="1:19">
      <c r="A112" s="1">
        <v>10776</v>
      </c>
      <c r="B112" s="16">
        <v>41375.364490740743</v>
      </c>
      <c r="C112" s="2" t="s">
        <v>298</v>
      </c>
      <c r="D112" t="s">
        <v>299</v>
      </c>
      <c r="F112" t="s">
        <v>300</v>
      </c>
      <c r="G112" s="24">
        <v>91367</v>
      </c>
      <c r="H112" s="25" t="s">
        <v>104</v>
      </c>
      <c r="I112" s="1" t="s">
        <v>38</v>
      </c>
      <c r="J112" s="30">
        <v>7.99</v>
      </c>
      <c r="K112" s="30">
        <f t="shared" si="12"/>
        <v>7.99</v>
      </c>
      <c r="L112" s="30">
        <f t="shared" si="13"/>
        <v>5.593</v>
      </c>
      <c r="M112" s="30">
        <v>0</v>
      </c>
      <c r="N112" s="27">
        <f t="shared" si="7"/>
        <v>0</v>
      </c>
      <c r="O112" s="27">
        <f t="shared" si="8"/>
        <v>7.99</v>
      </c>
      <c r="Q112" s="1" t="str">
        <f t="shared" si="9"/>
        <v/>
      </c>
      <c r="R112" s="1" t="str">
        <f t="shared" si="10"/>
        <v/>
      </c>
      <c r="S112" t="str">
        <f t="shared" si="11"/>
        <v/>
      </c>
    </row>
    <row r="113" spans="1:19">
      <c r="A113" s="1">
        <v>10776</v>
      </c>
      <c r="B113" s="16">
        <v>41375.364490740743</v>
      </c>
      <c r="C113" s="2" t="s">
        <v>301</v>
      </c>
      <c r="D113" t="s">
        <v>302</v>
      </c>
      <c r="F113" t="s">
        <v>300</v>
      </c>
      <c r="G113" s="24">
        <v>91367</v>
      </c>
      <c r="H113" s="25" t="s">
        <v>104</v>
      </c>
      <c r="I113" s="1" t="s">
        <v>38</v>
      </c>
      <c r="J113" s="30">
        <v>5.99</v>
      </c>
      <c r="K113" s="30">
        <f t="shared" si="12"/>
        <v>5.99</v>
      </c>
      <c r="L113" s="30">
        <f t="shared" si="13"/>
        <v>4.1929999999999996</v>
      </c>
      <c r="M113" s="30">
        <v>0</v>
      </c>
      <c r="N113" s="27">
        <f t="shared" si="7"/>
        <v>0</v>
      </c>
      <c r="O113" s="27">
        <f t="shared" si="8"/>
        <v>5.99</v>
      </c>
      <c r="Q113" s="1" t="str">
        <f t="shared" si="9"/>
        <v/>
      </c>
      <c r="R113" s="1" t="str">
        <f t="shared" si="10"/>
        <v/>
      </c>
      <c r="S113" t="str">
        <f t="shared" si="11"/>
        <v/>
      </c>
    </row>
    <row r="114" spans="1:19">
      <c r="A114" s="1">
        <v>10776</v>
      </c>
      <c r="B114" s="16">
        <v>41375.364490740743</v>
      </c>
      <c r="C114" s="2" t="s">
        <v>303</v>
      </c>
      <c r="D114" t="s">
        <v>304</v>
      </c>
      <c r="F114" t="s">
        <v>112</v>
      </c>
      <c r="G114" s="24">
        <v>91367</v>
      </c>
      <c r="H114" s="25" t="s">
        <v>104</v>
      </c>
      <c r="I114" s="1" t="s">
        <v>38</v>
      </c>
      <c r="J114" s="30">
        <v>7.99</v>
      </c>
      <c r="K114" s="30">
        <f t="shared" si="12"/>
        <v>7.99</v>
      </c>
      <c r="L114" s="30">
        <f t="shared" si="13"/>
        <v>5.593</v>
      </c>
      <c r="M114" s="30">
        <v>0</v>
      </c>
      <c r="N114" s="27">
        <f t="shared" si="7"/>
        <v>0</v>
      </c>
      <c r="O114" s="27">
        <f t="shared" si="8"/>
        <v>7.99</v>
      </c>
      <c r="Q114" s="1" t="str">
        <f t="shared" si="9"/>
        <v/>
      </c>
      <c r="R114" s="1" t="str">
        <f t="shared" si="10"/>
        <v/>
      </c>
      <c r="S114" t="str">
        <f t="shared" si="11"/>
        <v/>
      </c>
    </row>
    <row r="115" spans="1:19">
      <c r="A115" s="1">
        <v>10776</v>
      </c>
      <c r="B115" s="16">
        <v>41375.364490740743</v>
      </c>
      <c r="C115" s="2" t="s">
        <v>305</v>
      </c>
      <c r="D115" t="s">
        <v>306</v>
      </c>
      <c r="F115" t="s">
        <v>112</v>
      </c>
      <c r="G115" s="24">
        <v>91367</v>
      </c>
      <c r="H115" s="25" t="s">
        <v>104</v>
      </c>
      <c r="I115" s="1" t="s">
        <v>38</v>
      </c>
      <c r="J115" s="30">
        <v>7.99</v>
      </c>
      <c r="K115" s="30">
        <f t="shared" si="12"/>
        <v>7.99</v>
      </c>
      <c r="L115" s="30">
        <f t="shared" si="13"/>
        <v>5.593</v>
      </c>
      <c r="M115" s="30">
        <v>0</v>
      </c>
      <c r="N115" s="27">
        <f t="shared" si="7"/>
        <v>0</v>
      </c>
      <c r="O115" s="27">
        <f t="shared" si="8"/>
        <v>7.99</v>
      </c>
      <c r="Q115" s="1" t="str">
        <f t="shared" si="9"/>
        <v/>
      </c>
      <c r="R115" s="1" t="str">
        <f t="shared" si="10"/>
        <v/>
      </c>
      <c r="S115" t="str">
        <f t="shared" si="11"/>
        <v/>
      </c>
    </row>
    <row r="116" spans="1:19">
      <c r="A116" s="1">
        <v>10776</v>
      </c>
      <c r="B116" s="16">
        <v>41375.364490740743</v>
      </c>
      <c r="C116" s="2" t="s">
        <v>307</v>
      </c>
      <c r="D116" t="s">
        <v>308</v>
      </c>
      <c r="F116" t="s">
        <v>309</v>
      </c>
      <c r="G116" s="24">
        <v>91367</v>
      </c>
      <c r="H116" s="25" t="s">
        <v>104</v>
      </c>
      <c r="I116" s="1" t="s">
        <v>38</v>
      </c>
      <c r="J116" s="30">
        <v>9.99</v>
      </c>
      <c r="K116" s="30">
        <f t="shared" si="12"/>
        <v>9.99</v>
      </c>
      <c r="L116" s="30">
        <f t="shared" si="13"/>
        <v>6.9929999999999994</v>
      </c>
      <c r="M116" s="30">
        <v>0</v>
      </c>
      <c r="N116" s="27">
        <f t="shared" si="7"/>
        <v>0</v>
      </c>
      <c r="O116" s="27">
        <f t="shared" si="8"/>
        <v>9.99</v>
      </c>
      <c r="Q116" s="1" t="str">
        <f t="shared" si="9"/>
        <v/>
      </c>
      <c r="R116" s="1" t="str">
        <f t="shared" si="10"/>
        <v/>
      </c>
      <c r="S116" t="str">
        <f t="shared" si="11"/>
        <v/>
      </c>
    </row>
    <row r="117" spans="1:19">
      <c r="A117" s="1">
        <v>10776</v>
      </c>
      <c r="B117" s="16">
        <v>41375.364490740743</v>
      </c>
      <c r="C117" s="2" t="s">
        <v>310</v>
      </c>
      <c r="D117" t="s">
        <v>311</v>
      </c>
      <c r="F117" t="s">
        <v>309</v>
      </c>
      <c r="G117" s="24">
        <v>91367</v>
      </c>
      <c r="H117" s="25" t="s">
        <v>104</v>
      </c>
      <c r="I117" s="1" t="s">
        <v>38</v>
      </c>
      <c r="J117" s="30">
        <v>7.99</v>
      </c>
      <c r="K117" s="30">
        <f t="shared" si="12"/>
        <v>7.99</v>
      </c>
      <c r="L117" s="30">
        <f t="shared" si="13"/>
        <v>5.593</v>
      </c>
      <c r="M117" s="30">
        <v>0</v>
      </c>
      <c r="N117" s="27">
        <f t="shared" si="7"/>
        <v>0</v>
      </c>
      <c r="O117" s="27">
        <f t="shared" si="8"/>
        <v>7.99</v>
      </c>
      <c r="Q117" s="1" t="str">
        <f t="shared" si="9"/>
        <v/>
      </c>
      <c r="R117" s="1" t="str">
        <f t="shared" si="10"/>
        <v/>
      </c>
      <c r="S117" t="str">
        <f t="shared" si="11"/>
        <v/>
      </c>
    </row>
    <row r="118" spans="1:19">
      <c r="A118" s="1">
        <v>10776</v>
      </c>
      <c r="B118" s="16">
        <v>41375.364490740743</v>
      </c>
      <c r="C118" s="2" t="s">
        <v>312</v>
      </c>
      <c r="D118" t="s">
        <v>313</v>
      </c>
      <c r="F118" t="s">
        <v>300</v>
      </c>
      <c r="G118" s="24">
        <v>91367</v>
      </c>
      <c r="H118" s="25" t="s">
        <v>104</v>
      </c>
      <c r="I118" s="1" t="s">
        <v>38</v>
      </c>
      <c r="J118" s="30">
        <v>7.99</v>
      </c>
      <c r="K118" s="30">
        <f t="shared" si="12"/>
        <v>7.99</v>
      </c>
      <c r="L118" s="30">
        <f t="shared" si="13"/>
        <v>5.593</v>
      </c>
      <c r="M118" s="30">
        <v>0</v>
      </c>
      <c r="N118" s="27">
        <f t="shared" si="7"/>
        <v>0</v>
      </c>
      <c r="O118" s="27">
        <f t="shared" si="8"/>
        <v>7.99</v>
      </c>
      <c r="Q118" s="1" t="str">
        <f t="shared" si="9"/>
        <v/>
      </c>
      <c r="R118" s="1" t="str">
        <f t="shared" si="10"/>
        <v/>
      </c>
      <c r="S118" t="str">
        <f t="shared" si="11"/>
        <v/>
      </c>
    </row>
    <row r="119" spans="1:19">
      <c r="A119" s="1">
        <v>10776</v>
      </c>
      <c r="B119" s="16">
        <v>41375.364490740743</v>
      </c>
      <c r="C119" s="2" t="s">
        <v>314</v>
      </c>
      <c r="D119" t="s">
        <v>315</v>
      </c>
      <c r="F119" t="s">
        <v>300</v>
      </c>
      <c r="G119" s="24">
        <v>91367</v>
      </c>
      <c r="H119" s="25" t="s">
        <v>104</v>
      </c>
      <c r="I119" s="1" t="s">
        <v>38</v>
      </c>
      <c r="J119" s="30">
        <v>7.99</v>
      </c>
      <c r="K119" s="30">
        <f t="shared" si="12"/>
        <v>7.99</v>
      </c>
      <c r="L119" s="30">
        <f t="shared" si="13"/>
        <v>5.593</v>
      </c>
      <c r="M119" s="30">
        <v>0</v>
      </c>
      <c r="N119" s="27">
        <f t="shared" si="7"/>
        <v>0</v>
      </c>
      <c r="O119" s="27">
        <f t="shared" si="8"/>
        <v>7.99</v>
      </c>
      <c r="Q119" s="1" t="str">
        <f t="shared" si="9"/>
        <v/>
      </c>
      <c r="R119" s="1" t="str">
        <f t="shared" si="10"/>
        <v/>
      </c>
      <c r="S119" t="str">
        <f t="shared" si="11"/>
        <v/>
      </c>
    </row>
    <row r="120" spans="1:19">
      <c r="A120" s="1">
        <v>10776</v>
      </c>
      <c r="B120" s="16">
        <v>41375.364490740743</v>
      </c>
      <c r="C120" s="2" t="s">
        <v>316</v>
      </c>
      <c r="D120" t="s">
        <v>317</v>
      </c>
      <c r="F120" t="s">
        <v>300</v>
      </c>
      <c r="G120" s="24">
        <v>91367</v>
      </c>
      <c r="H120" s="25" t="s">
        <v>104</v>
      </c>
      <c r="I120" s="1" t="s">
        <v>38</v>
      </c>
      <c r="J120" s="30">
        <v>7.99</v>
      </c>
      <c r="K120" s="30">
        <f t="shared" si="12"/>
        <v>7.99</v>
      </c>
      <c r="L120" s="30">
        <f t="shared" si="13"/>
        <v>5.593</v>
      </c>
      <c r="M120" s="30">
        <v>0</v>
      </c>
      <c r="N120" s="27">
        <f t="shared" si="7"/>
        <v>0</v>
      </c>
      <c r="O120" s="27">
        <f t="shared" si="8"/>
        <v>7.99</v>
      </c>
      <c r="Q120" s="1" t="str">
        <f t="shared" si="9"/>
        <v/>
      </c>
      <c r="R120" s="1" t="str">
        <f t="shared" si="10"/>
        <v/>
      </c>
      <c r="S120" t="str">
        <f t="shared" si="11"/>
        <v/>
      </c>
    </row>
    <row r="121" spans="1:19">
      <c r="A121" s="1">
        <v>10776</v>
      </c>
      <c r="B121" s="16">
        <v>41375.364490740743</v>
      </c>
      <c r="C121" s="2" t="s">
        <v>318</v>
      </c>
      <c r="D121" t="s">
        <v>319</v>
      </c>
      <c r="F121" t="s">
        <v>300</v>
      </c>
      <c r="G121" s="24">
        <v>91367</v>
      </c>
      <c r="H121" s="25" t="s">
        <v>104</v>
      </c>
      <c r="I121" s="1" t="s">
        <v>38</v>
      </c>
      <c r="J121" s="30">
        <v>7.99</v>
      </c>
      <c r="K121" s="30">
        <f t="shared" si="12"/>
        <v>7.99</v>
      </c>
      <c r="L121" s="30">
        <f t="shared" si="13"/>
        <v>5.593</v>
      </c>
      <c r="M121" s="30">
        <v>0</v>
      </c>
      <c r="N121" s="27">
        <f t="shared" si="7"/>
        <v>0</v>
      </c>
      <c r="O121" s="27">
        <f t="shared" si="8"/>
        <v>7.99</v>
      </c>
      <c r="Q121" s="1" t="str">
        <f t="shared" si="9"/>
        <v/>
      </c>
      <c r="R121" s="1" t="str">
        <f t="shared" si="10"/>
        <v/>
      </c>
      <c r="S121" t="str">
        <f t="shared" si="11"/>
        <v/>
      </c>
    </row>
    <row r="122" spans="1:19">
      <c r="A122" s="1">
        <v>10776</v>
      </c>
      <c r="B122" s="16">
        <v>41375.364490740743</v>
      </c>
      <c r="C122" s="2" t="s">
        <v>320</v>
      </c>
      <c r="D122" t="s">
        <v>321</v>
      </c>
      <c r="E122" t="s">
        <v>322</v>
      </c>
      <c r="F122" t="s">
        <v>300</v>
      </c>
      <c r="G122" s="24">
        <v>91367</v>
      </c>
      <c r="H122" s="25" t="s">
        <v>104</v>
      </c>
      <c r="I122" s="1" t="s">
        <v>38</v>
      </c>
      <c r="J122" s="30">
        <v>7.99</v>
      </c>
      <c r="K122" s="30">
        <f t="shared" si="12"/>
        <v>7.99</v>
      </c>
      <c r="L122" s="30">
        <f t="shared" si="13"/>
        <v>5.593</v>
      </c>
      <c r="M122" s="30">
        <v>0</v>
      </c>
      <c r="N122" s="27">
        <f t="shared" si="7"/>
        <v>0</v>
      </c>
      <c r="O122" s="27">
        <f t="shared" si="8"/>
        <v>7.99</v>
      </c>
      <c r="Q122" s="1" t="str">
        <f t="shared" si="9"/>
        <v/>
      </c>
      <c r="R122" s="1" t="str">
        <f t="shared" si="10"/>
        <v/>
      </c>
      <c r="S122" t="str">
        <f t="shared" si="11"/>
        <v/>
      </c>
    </row>
    <row r="123" spans="1:19">
      <c r="A123" s="1">
        <v>10776</v>
      </c>
      <c r="B123" s="16">
        <v>41375.364490740743</v>
      </c>
      <c r="C123" s="2" t="s">
        <v>323</v>
      </c>
      <c r="D123" t="s">
        <v>324</v>
      </c>
      <c r="F123" t="s">
        <v>325</v>
      </c>
      <c r="G123" s="24">
        <v>91367</v>
      </c>
      <c r="H123" s="25" t="s">
        <v>104</v>
      </c>
      <c r="I123" s="1" t="s">
        <v>38</v>
      </c>
      <c r="J123" s="30">
        <v>7.99</v>
      </c>
      <c r="K123" s="30">
        <f t="shared" si="12"/>
        <v>7.99</v>
      </c>
      <c r="L123" s="30">
        <f t="shared" si="13"/>
        <v>5.593</v>
      </c>
      <c r="M123" s="30">
        <v>0</v>
      </c>
      <c r="N123" s="27">
        <f t="shared" si="7"/>
        <v>0</v>
      </c>
      <c r="O123" s="27">
        <f t="shared" si="8"/>
        <v>7.99</v>
      </c>
      <c r="Q123" s="1" t="str">
        <f t="shared" si="9"/>
        <v/>
      </c>
      <c r="R123" s="1" t="str">
        <f t="shared" si="10"/>
        <v/>
      </c>
      <c r="S123" t="str">
        <f t="shared" si="11"/>
        <v/>
      </c>
    </row>
    <row r="124" spans="1:19">
      <c r="A124" s="1">
        <v>10776</v>
      </c>
      <c r="B124" s="16">
        <v>41375.364490740743</v>
      </c>
      <c r="C124" s="2" t="s">
        <v>326</v>
      </c>
      <c r="D124" t="s">
        <v>327</v>
      </c>
      <c r="F124" t="s">
        <v>325</v>
      </c>
      <c r="G124" s="24">
        <v>91367</v>
      </c>
      <c r="H124" s="25" t="s">
        <v>104</v>
      </c>
      <c r="I124" s="1" t="s">
        <v>38</v>
      </c>
      <c r="J124" s="30">
        <v>7.99</v>
      </c>
      <c r="K124" s="30">
        <f t="shared" si="12"/>
        <v>7.99</v>
      </c>
      <c r="L124" s="30">
        <f t="shared" si="13"/>
        <v>5.593</v>
      </c>
      <c r="M124" s="30">
        <v>0</v>
      </c>
      <c r="N124" s="27">
        <f t="shared" si="7"/>
        <v>0</v>
      </c>
      <c r="O124" s="27">
        <f t="shared" si="8"/>
        <v>7.99</v>
      </c>
      <c r="Q124" s="1" t="str">
        <f t="shared" si="9"/>
        <v/>
      </c>
      <c r="R124" s="1" t="str">
        <f t="shared" si="10"/>
        <v/>
      </c>
      <c r="S124" t="str">
        <f t="shared" si="11"/>
        <v/>
      </c>
    </row>
    <row r="125" spans="1:19">
      <c r="A125" s="1">
        <v>10776</v>
      </c>
      <c r="B125" s="16">
        <v>41375.364490740743</v>
      </c>
      <c r="C125" s="2" t="s">
        <v>328</v>
      </c>
      <c r="D125" t="s">
        <v>329</v>
      </c>
      <c r="F125" t="s">
        <v>325</v>
      </c>
      <c r="G125" s="24">
        <v>91367</v>
      </c>
      <c r="H125" s="25" t="s">
        <v>104</v>
      </c>
      <c r="I125" s="1" t="s">
        <v>38</v>
      </c>
      <c r="J125" s="30">
        <v>7.99</v>
      </c>
      <c r="K125" s="30">
        <f t="shared" si="12"/>
        <v>7.99</v>
      </c>
      <c r="L125" s="30">
        <f t="shared" si="13"/>
        <v>5.593</v>
      </c>
      <c r="M125" s="30">
        <v>0</v>
      </c>
      <c r="N125" s="27">
        <f t="shared" si="7"/>
        <v>0</v>
      </c>
      <c r="O125" s="27">
        <f t="shared" si="8"/>
        <v>7.99</v>
      </c>
      <c r="Q125" s="1" t="str">
        <f t="shared" si="9"/>
        <v/>
      </c>
      <c r="R125" s="1" t="str">
        <f t="shared" si="10"/>
        <v/>
      </c>
      <c r="S125" t="str">
        <f t="shared" si="11"/>
        <v/>
      </c>
    </row>
    <row r="126" spans="1:19">
      <c r="A126" s="1">
        <v>10776</v>
      </c>
      <c r="B126" s="16">
        <v>41375.364490740743</v>
      </c>
      <c r="C126" s="2" t="s">
        <v>330</v>
      </c>
      <c r="D126" t="s">
        <v>331</v>
      </c>
      <c r="F126" t="s">
        <v>325</v>
      </c>
      <c r="G126" s="24">
        <v>91367</v>
      </c>
      <c r="H126" s="25" t="s">
        <v>104</v>
      </c>
      <c r="I126" s="1" t="s">
        <v>38</v>
      </c>
      <c r="J126" s="30">
        <v>7.99</v>
      </c>
      <c r="K126" s="30">
        <f t="shared" si="12"/>
        <v>7.99</v>
      </c>
      <c r="L126" s="30">
        <f t="shared" si="13"/>
        <v>5.593</v>
      </c>
      <c r="M126" s="30">
        <v>0</v>
      </c>
      <c r="N126" s="27">
        <f t="shared" si="7"/>
        <v>0</v>
      </c>
      <c r="O126" s="27">
        <f t="shared" si="8"/>
        <v>7.99</v>
      </c>
      <c r="Q126" s="1" t="str">
        <f t="shared" si="9"/>
        <v/>
      </c>
      <c r="R126" s="1" t="str">
        <f t="shared" si="10"/>
        <v/>
      </c>
      <c r="S126" t="str">
        <f t="shared" si="11"/>
        <v/>
      </c>
    </row>
    <row r="127" spans="1:19">
      <c r="A127" s="1">
        <v>10776</v>
      </c>
      <c r="B127" s="16">
        <v>41375.364490740743</v>
      </c>
      <c r="C127" s="2" t="s">
        <v>332</v>
      </c>
      <c r="D127" t="s">
        <v>333</v>
      </c>
      <c r="E127" t="s">
        <v>281</v>
      </c>
      <c r="F127" t="s">
        <v>282</v>
      </c>
      <c r="G127" s="24">
        <v>91367</v>
      </c>
      <c r="H127" s="25" t="s">
        <v>104</v>
      </c>
      <c r="I127" s="1" t="s">
        <v>38</v>
      </c>
      <c r="J127" s="30">
        <v>5.99</v>
      </c>
      <c r="K127" s="30">
        <f t="shared" si="12"/>
        <v>5.99</v>
      </c>
      <c r="L127" s="30">
        <f t="shared" si="13"/>
        <v>4.1929999999999996</v>
      </c>
      <c r="M127" s="30">
        <v>0</v>
      </c>
      <c r="N127" s="27">
        <f t="shared" si="7"/>
        <v>0</v>
      </c>
      <c r="O127" s="27">
        <f t="shared" si="8"/>
        <v>5.99</v>
      </c>
      <c r="Q127" s="1" t="str">
        <f t="shared" si="9"/>
        <v/>
      </c>
      <c r="R127" s="1" t="str">
        <f t="shared" si="10"/>
        <v/>
      </c>
      <c r="S127" t="str">
        <f t="shared" si="11"/>
        <v/>
      </c>
    </row>
    <row r="128" spans="1:19">
      <c r="A128" s="1">
        <v>10776</v>
      </c>
      <c r="B128" s="16">
        <v>41375.364490740743</v>
      </c>
      <c r="C128" s="2" t="s">
        <v>334</v>
      </c>
      <c r="D128" t="s">
        <v>335</v>
      </c>
      <c r="F128" t="s">
        <v>336</v>
      </c>
      <c r="G128" s="24">
        <v>91367</v>
      </c>
      <c r="H128" s="25" t="s">
        <v>104</v>
      </c>
      <c r="I128" s="1" t="s">
        <v>38</v>
      </c>
      <c r="J128" s="30">
        <v>7.99</v>
      </c>
      <c r="K128" s="30">
        <f t="shared" si="12"/>
        <v>7.99</v>
      </c>
      <c r="L128" s="30">
        <f t="shared" si="13"/>
        <v>5.593</v>
      </c>
      <c r="M128" s="30">
        <v>0</v>
      </c>
      <c r="N128" s="27">
        <f t="shared" si="7"/>
        <v>0</v>
      </c>
      <c r="O128" s="27">
        <f t="shared" si="8"/>
        <v>7.99</v>
      </c>
      <c r="Q128" s="1" t="str">
        <f t="shared" si="9"/>
        <v/>
      </c>
      <c r="R128" s="1" t="str">
        <f t="shared" si="10"/>
        <v/>
      </c>
      <c r="S128" t="str">
        <f t="shared" si="11"/>
        <v/>
      </c>
    </row>
    <row r="129" spans="1:19">
      <c r="A129" s="1">
        <v>10776</v>
      </c>
      <c r="B129" s="16">
        <v>41375.364490740743</v>
      </c>
      <c r="C129" s="2" t="s">
        <v>337</v>
      </c>
      <c r="D129" t="s">
        <v>338</v>
      </c>
      <c r="F129" t="s">
        <v>336</v>
      </c>
      <c r="G129" s="24">
        <v>91367</v>
      </c>
      <c r="H129" s="25" t="s">
        <v>104</v>
      </c>
      <c r="I129" s="1" t="s">
        <v>38</v>
      </c>
      <c r="J129" s="30">
        <v>7.99</v>
      </c>
      <c r="K129" s="30">
        <f t="shared" si="12"/>
        <v>7.99</v>
      </c>
      <c r="L129" s="30">
        <f t="shared" si="13"/>
        <v>5.593</v>
      </c>
      <c r="M129" s="30">
        <v>0</v>
      </c>
      <c r="N129" s="27">
        <f t="shared" si="7"/>
        <v>0</v>
      </c>
      <c r="O129" s="27">
        <f t="shared" si="8"/>
        <v>7.99</v>
      </c>
      <c r="Q129" s="1" t="str">
        <f t="shared" si="9"/>
        <v/>
      </c>
      <c r="R129" s="1" t="str">
        <f t="shared" si="10"/>
        <v/>
      </c>
      <c r="S129" t="str">
        <f t="shared" si="11"/>
        <v/>
      </c>
    </row>
    <row r="130" spans="1:19">
      <c r="A130" s="1">
        <v>10776</v>
      </c>
      <c r="B130" s="16">
        <v>41375.364490740743</v>
      </c>
      <c r="C130" s="2" t="s">
        <v>339</v>
      </c>
      <c r="D130" t="s">
        <v>340</v>
      </c>
      <c r="E130" t="s">
        <v>322</v>
      </c>
      <c r="F130" t="s">
        <v>300</v>
      </c>
      <c r="G130" s="24">
        <v>91367</v>
      </c>
      <c r="H130" s="25" t="s">
        <v>104</v>
      </c>
      <c r="I130" s="1" t="s">
        <v>38</v>
      </c>
      <c r="J130" s="30">
        <v>7.99</v>
      </c>
      <c r="K130" s="30">
        <f t="shared" si="12"/>
        <v>7.99</v>
      </c>
      <c r="L130" s="30">
        <f t="shared" si="13"/>
        <v>5.593</v>
      </c>
      <c r="M130" s="30">
        <v>0</v>
      </c>
      <c r="N130" s="27">
        <f t="shared" ref="N130:N193" si="14">IF(M130=0,0,J130)</f>
        <v>0</v>
      </c>
      <c r="O130" s="27">
        <f t="shared" ref="O130:O193" si="15">IF(M130=0,J130,0)</f>
        <v>7.99</v>
      </c>
      <c r="Q130" s="1" t="str">
        <f t="shared" ref="Q130:Q193" si="16">IF(LEN(G130)=5,"","Invalid Zip")</f>
        <v/>
      </c>
      <c r="R130" s="1" t="str">
        <f t="shared" ref="R130:R193" si="17">IF(LEN(I130)=2,"","Invalid State")</f>
        <v/>
      </c>
      <c r="S130" t="str">
        <f t="shared" ref="S130:S193" si="18">IF(OR(NOT(ISBLANK(P130)),Q130="Invalid Zip",R130="Invalid State"),"Questionable","")</f>
        <v/>
      </c>
    </row>
    <row r="131" spans="1:19">
      <c r="A131" s="1">
        <v>10776</v>
      </c>
      <c r="B131" s="16">
        <v>41375.364490740743</v>
      </c>
      <c r="C131" s="2" t="s">
        <v>341</v>
      </c>
      <c r="D131" t="s">
        <v>342</v>
      </c>
      <c r="E131" t="s">
        <v>343</v>
      </c>
      <c r="F131" t="s">
        <v>300</v>
      </c>
      <c r="G131" s="24">
        <v>91367</v>
      </c>
      <c r="H131" s="25" t="s">
        <v>104</v>
      </c>
      <c r="I131" s="1" t="s">
        <v>38</v>
      </c>
      <c r="J131" s="30">
        <v>7.99</v>
      </c>
      <c r="K131" s="30">
        <f t="shared" ref="K131:K194" si="19">IF(D131="A Memory of Light by Robert Jordan, Brandon Sanderson",14.99,J131)</f>
        <v>7.99</v>
      </c>
      <c r="L131" s="30">
        <f t="shared" ref="L131:L194" si="20">K131*0.7</f>
        <v>5.593</v>
      </c>
      <c r="M131" s="30">
        <v>0</v>
      </c>
      <c r="N131" s="27">
        <f t="shared" si="14"/>
        <v>0</v>
      </c>
      <c r="O131" s="27">
        <f t="shared" si="15"/>
        <v>7.99</v>
      </c>
      <c r="Q131" s="1" t="str">
        <f t="shared" si="16"/>
        <v/>
      </c>
      <c r="R131" s="1" t="str">
        <f t="shared" si="17"/>
        <v/>
      </c>
      <c r="S131" t="str">
        <f t="shared" si="18"/>
        <v/>
      </c>
    </row>
    <row r="132" spans="1:19">
      <c r="A132" s="1">
        <v>10775</v>
      </c>
      <c r="B132" s="16">
        <v>41375.326053240744</v>
      </c>
      <c r="C132" s="2" t="s">
        <v>157</v>
      </c>
      <c r="D132" t="s">
        <v>158</v>
      </c>
      <c r="E132" t="s">
        <v>11</v>
      </c>
      <c r="F132" t="s">
        <v>17</v>
      </c>
      <c r="G132" s="24">
        <v>80521</v>
      </c>
      <c r="H132" s="25" t="s">
        <v>344</v>
      </c>
      <c r="I132" s="1" t="s">
        <v>42</v>
      </c>
      <c r="J132" s="30">
        <v>13.99</v>
      </c>
      <c r="K132" s="30">
        <f t="shared" si="19"/>
        <v>14.99</v>
      </c>
      <c r="L132" s="30">
        <f t="shared" si="20"/>
        <v>10.493</v>
      </c>
      <c r="M132" s="30">
        <v>0.56000000000000005</v>
      </c>
      <c r="N132" s="27">
        <f t="shared" si="14"/>
        <v>13.99</v>
      </c>
      <c r="O132" s="27">
        <f t="shared" si="15"/>
        <v>0</v>
      </c>
      <c r="Q132" s="1" t="str">
        <f t="shared" si="16"/>
        <v/>
      </c>
      <c r="R132" s="1" t="str">
        <f t="shared" si="17"/>
        <v/>
      </c>
      <c r="S132" t="str">
        <f t="shared" si="18"/>
        <v/>
      </c>
    </row>
    <row r="133" spans="1:19">
      <c r="A133" s="1">
        <v>10773</v>
      </c>
      <c r="B133" s="16">
        <v>41375.280138888891</v>
      </c>
      <c r="C133" s="2" t="s">
        <v>345</v>
      </c>
      <c r="D133" t="s">
        <v>346</v>
      </c>
      <c r="F133" t="s">
        <v>84</v>
      </c>
      <c r="G133" s="24">
        <v>83672</v>
      </c>
      <c r="H133" s="25" t="s">
        <v>71</v>
      </c>
      <c r="I133" s="1" t="s">
        <v>70</v>
      </c>
      <c r="J133" s="30">
        <v>0.99</v>
      </c>
      <c r="K133" s="30">
        <f t="shared" si="19"/>
        <v>0.99</v>
      </c>
      <c r="L133" s="30">
        <f t="shared" si="20"/>
        <v>0.69299999999999995</v>
      </c>
      <c r="M133" s="30">
        <v>0</v>
      </c>
      <c r="N133" s="27">
        <f t="shared" si="14"/>
        <v>0</v>
      </c>
      <c r="O133" s="27">
        <f t="shared" si="15"/>
        <v>0.99</v>
      </c>
      <c r="Q133" s="1" t="str">
        <f t="shared" si="16"/>
        <v/>
      </c>
      <c r="R133" s="1" t="str">
        <f t="shared" si="17"/>
        <v/>
      </c>
      <c r="S133" t="str">
        <f t="shared" si="18"/>
        <v/>
      </c>
    </row>
    <row r="134" spans="1:19">
      <c r="A134" s="1">
        <v>10773</v>
      </c>
      <c r="B134" s="16">
        <v>41375.280138888891</v>
      </c>
      <c r="C134" s="2" t="s">
        <v>347</v>
      </c>
      <c r="D134" t="s">
        <v>348</v>
      </c>
      <c r="F134" t="s">
        <v>84</v>
      </c>
      <c r="G134" s="24">
        <v>83672</v>
      </c>
      <c r="H134" s="25" t="s">
        <v>71</v>
      </c>
      <c r="I134" s="1" t="s">
        <v>70</v>
      </c>
      <c r="J134" s="30">
        <v>0.99</v>
      </c>
      <c r="K134" s="30">
        <f t="shared" si="19"/>
        <v>0.99</v>
      </c>
      <c r="L134" s="30">
        <f t="shared" si="20"/>
        <v>0.69299999999999995</v>
      </c>
      <c r="M134" s="30">
        <v>0</v>
      </c>
      <c r="N134" s="27">
        <f t="shared" si="14"/>
        <v>0</v>
      </c>
      <c r="O134" s="27">
        <f t="shared" si="15"/>
        <v>0.99</v>
      </c>
      <c r="Q134" s="1" t="str">
        <f t="shared" si="16"/>
        <v/>
      </c>
      <c r="R134" s="1" t="str">
        <f t="shared" si="17"/>
        <v/>
      </c>
      <c r="S134" t="str">
        <f t="shared" si="18"/>
        <v/>
      </c>
    </row>
    <row r="135" spans="1:19">
      <c r="A135" s="1">
        <v>10773</v>
      </c>
      <c r="B135" s="16">
        <v>41375.280138888891</v>
      </c>
      <c r="C135" s="2" t="s">
        <v>135</v>
      </c>
      <c r="D135" t="s">
        <v>136</v>
      </c>
      <c r="F135" t="s">
        <v>84</v>
      </c>
      <c r="G135" s="24">
        <v>83672</v>
      </c>
      <c r="H135" s="25" t="s">
        <v>71</v>
      </c>
      <c r="I135" s="1" t="s">
        <v>70</v>
      </c>
      <c r="J135" s="30">
        <v>0.99</v>
      </c>
      <c r="K135" s="30">
        <f t="shared" si="19"/>
        <v>0.99</v>
      </c>
      <c r="L135" s="30">
        <f t="shared" si="20"/>
        <v>0.69299999999999995</v>
      </c>
      <c r="M135" s="30">
        <v>0</v>
      </c>
      <c r="N135" s="27">
        <f t="shared" si="14"/>
        <v>0</v>
      </c>
      <c r="O135" s="27">
        <f t="shared" si="15"/>
        <v>0.99</v>
      </c>
      <c r="Q135" s="1" t="str">
        <f t="shared" si="16"/>
        <v/>
      </c>
      <c r="R135" s="1" t="str">
        <f t="shared" si="17"/>
        <v/>
      </c>
      <c r="S135" t="str">
        <f t="shared" si="18"/>
        <v/>
      </c>
    </row>
    <row r="136" spans="1:19">
      <c r="A136" s="1">
        <v>10773</v>
      </c>
      <c r="B136" s="16">
        <v>41375.280138888891</v>
      </c>
      <c r="C136" s="2" t="s">
        <v>137</v>
      </c>
      <c r="D136" t="s">
        <v>138</v>
      </c>
      <c r="F136" t="s">
        <v>84</v>
      </c>
      <c r="G136" s="24">
        <v>83672</v>
      </c>
      <c r="H136" s="25" t="s">
        <v>71</v>
      </c>
      <c r="I136" s="1" t="s">
        <v>70</v>
      </c>
      <c r="J136" s="30">
        <v>0.99</v>
      </c>
      <c r="K136" s="30">
        <f t="shared" si="19"/>
        <v>0.99</v>
      </c>
      <c r="L136" s="30">
        <f t="shared" si="20"/>
        <v>0.69299999999999995</v>
      </c>
      <c r="M136" s="30">
        <v>0</v>
      </c>
      <c r="N136" s="27">
        <f t="shared" si="14"/>
        <v>0</v>
      </c>
      <c r="O136" s="27">
        <f t="shared" si="15"/>
        <v>0.99</v>
      </c>
      <c r="Q136" s="1" t="str">
        <f t="shared" si="16"/>
        <v/>
      </c>
      <c r="R136" s="1" t="str">
        <f t="shared" si="17"/>
        <v/>
      </c>
      <c r="S136" t="str">
        <f t="shared" si="18"/>
        <v/>
      </c>
    </row>
    <row r="137" spans="1:19">
      <c r="A137" s="1">
        <v>10773</v>
      </c>
      <c r="B137" s="16">
        <v>41375.280138888891</v>
      </c>
      <c r="C137" s="2" t="s">
        <v>349</v>
      </c>
      <c r="D137" t="s">
        <v>350</v>
      </c>
      <c r="F137" t="s">
        <v>84</v>
      </c>
      <c r="G137" s="24">
        <v>83672</v>
      </c>
      <c r="H137" s="25" t="s">
        <v>71</v>
      </c>
      <c r="I137" s="1" t="s">
        <v>70</v>
      </c>
      <c r="J137" s="30">
        <v>0.99</v>
      </c>
      <c r="K137" s="30">
        <f t="shared" si="19"/>
        <v>0.99</v>
      </c>
      <c r="L137" s="30">
        <f t="shared" si="20"/>
        <v>0.69299999999999995</v>
      </c>
      <c r="M137" s="30">
        <v>0</v>
      </c>
      <c r="N137" s="27">
        <f t="shared" si="14"/>
        <v>0</v>
      </c>
      <c r="O137" s="27">
        <f t="shared" si="15"/>
        <v>0.99</v>
      </c>
      <c r="Q137" s="1" t="str">
        <f t="shared" si="16"/>
        <v/>
      </c>
      <c r="R137" s="1" t="str">
        <f t="shared" si="17"/>
        <v/>
      </c>
      <c r="S137" t="str">
        <f t="shared" si="18"/>
        <v/>
      </c>
    </row>
    <row r="138" spans="1:19">
      <c r="A138" s="1">
        <v>10773</v>
      </c>
      <c r="B138" s="16">
        <v>41375.280138888891</v>
      </c>
      <c r="C138" s="2" t="s">
        <v>351</v>
      </c>
      <c r="D138" t="s">
        <v>352</v>
      </c>
      <c r="F138" t="s">
        <v>84</v>
      </c>
      <c r="G138" s="24">
        <v>83672</v>
      </c>
      <c r="H138" s="25" t="s">
        <v>71</v>
      </c>
      <c r="I138" s="1" t="s">
        <v>70</v>
      </c>
      <c r="J138" s="30">
        <v>0.99</v>
      </c>
      <c r="K138" s="30">
        <f t="shared" si="19"/>
        <v>0.99</v>
      </c>
      <c r="L138" s="30">
        <f t="shared" si="20"/>
        <v>0.69299999999999995</v>
      </c>
      <c r="M138" s="30">
        <v>0</v>
      </c>
      <c r="N138" s="27">
        <f t="shared" si="14"/>
        <v>0</v>
      </c>
      <c r="O138" s="27">
        <f t="shared" si="15"/>
        <v>0.99</v>
      </c>
      <c r="Q138" s="1" t="str">
        <f t="shared" si="16"/>
        <v/>
      </c>
      <c r="R138" s="1" t="str">
        <f t="shared" si="17"/>
        <v/>
      </c>
      <c r="S138" t="str">
        <f t="shared" si="18"/>
        <v/>
      </c>
    </row>
    <row r="139" spans="1:19">
      <c r="A139" s="1">
        <v>10773</v>
      </c>
      <c r="B139" s="16">
        <v>41375.280138888891</v>
      </c>
      <c r="C139" s="2" t="s">
        <v>353</v>
      </c>
      <c r="D139" t="s">
        <v>354</v>
      </c>
      <c r="F139" t="s">
        <v>84</v>
      </c>
      <c r="G139" s="24">
        <v>83672</v>
      </c>
      <c r="H139" s="25" t="s">
        <v>71</v>
      </c>
      <c r="I139" s="1" t="s">
        <v>70</v>
      </c>
      <c r="J139" s="30">
        <v>0.99</v>
      </c>
      <c r="K139" s="30">
        <f t="shared" si="19"/>
        <v>0.99</v>
      </c>
      <c r="L139" s="30">
        <f t="shared" si="20"/>
        <v>0.69299999999999995</v>
      </c>
      <c r="M139" s="30">
        <v>0</v>
      </c>
      <c r="N139" s="27">
        <f t="shared" si="14"/>
        <v>0</v>
      </c>
      <c r="O139" s="27">
        <f t="shared" si="15"/>
        <v>0.99</v>
      </c>
      <c r="Q139" s="1" t="str">
        <f t="shared" si="16"/>
        <v/>
      </c>
      <c r="R139" s="1" t="str">
        <f t="shared" si="17"/>
        <v/>
      </c>
      <c r="S139" t="str">
        <f t="shared" si="18"/>
        <v/>
      </c>
    </row>
    <row r="140" spans="1:19">
      <c r="A140" s="1">
        <v>10773</v>
      </c>
      <c r="B140" s="16">
        <v>41375.280138888891</v>
      </c>
      <c r="C140" s="2" t="s">
        <v>355</v>
      </c>
      <c r="D140" t="s">
        <v>356</v>
      </c>
      <c r="F140" t="s">
        <v>84</v>
      </c>
      <c r="G140" s="24">
        <v>83672</v>
      </c>
      <c r="H140" s="25" t="s">
        <v>71</v>
      </c>
      <c r="I140" s="1" t="s">
        <v>70</v>
      </c>
      <c r="J140" s="30">
        <v>0.99</v>
      </c>
      <c r="K140" s="30">
        <f t="shared" si="19"/>
        <v>0.99</v>
      </c>
      <c r="L140" s="30">
        <f t="shared" si="20"/>
        <v>0.69299999999999995</v>
      </c>
      <c r="M140" s="30">
        <v>0</v>
      </c>
      <c r="N140" s="27">
        <f t="shared" si="14"/>
        <v>0</v>
      </c>
      <c r="O140" s="27">
        <f t="shared" si="15"/>
        <v>0.99</v>
      </c>
      <c r="Q140" s="1" t="str">
        <f t="shared" si="16"/>
        <v/>
      </c>
      <c r="R140" s="1" t="str">
        <f t="shared" si="17"/>
        <v/>
      </c>
      <c r="S140" t="str">
        <f t="shared" si="18"/>
        <v/>
      </c>
    </row>
    <row r="141" spans="1:19">
      <c r="A141" s="1">
        <v>10773</v>
      </c>
      <c r="B141" s="16">
        <v>41375.280138888891</v>
      </c>
      <c r="C141" s="2" t="s">
        <v>357</v>
      </c>
      <c r="D141" t="s">
        <v>358</v>
      </c>
      <c r="F141" t="s">
        <v>84</v>
      </c>
      <c r="G141" s="24">
        <v>83672</v>
      </c>
      <c r="H141" s="25" t="s">
        <v>71</v>
      </c>
      <c r="I141" s="1" t="s">
        <v>70</v>
      </c>
      <c r="J141" s="30">
        <v>0.99</v>
      </c>
      <c r="K141" s="30">
        <f t="shared" si="19"/>
        <v>0.99</v>
      </c>
      <c r="L141" s="30">
        <f t="shared" si="20"/>
        <v>0.69299999999999995</v>
      </c>
      <c r="M141" s="30">
        <v>0</v>
      </c>
      <c r="N141" s="27">
        <f t="shared" si="14"/>
        <v>0</v>
      </c>
      <c r="O141" s="27">
        <f t="shared" si="15"/>
        <v>0.99</v>
      </c>
      <c r="Q141" s="1" t="str">
        <f t="shared" si="16"/>
        <v/>
      </c>
      <c r="R141" s="1" t="str">
        <f t="shared" si="17"/>
        <v/>
      </c>
      <c r="S141" t="str">
        <f t="shared" si="18"/>
        <v/>
      </c>
    </row>
    <row r="142" spans="1:19">
      <c r="A142" s="1">
        <v>10772</v>
      </c>
      <c r="B142" s="16">
        <v>41375.274305555555</v>
      </c>
      <c r="C142" s="2" t="s">
        <v>359</v>
      </c>
      <c r="D142" t="s">
        <v>360</v>
      </c>
      <c r="F142" t="s">
        <v>25</v>
      </c>
      <c r="G142" s="24">
        <v>70570</v>
      </c>
      <c r="H142" s="25" t="s">
        <v>88</v>
      </c>
      <c r="I142" s="1" t="s">
        <v>89</v>
      </c>
      <c r="J142" s="30">
        <v>7.99</v>
      </c>
      <c r="K142" s="30">
        <f t="shared" si="19"/>
        <v>7.99</v>
      </c>
      <c r="L142" s="30">
        <f t="shared" si="20"/>
        <v>5.593</v>
      </c>
      <c r="M142" s="30">
        <v>0</v>
      </c>
      <c r="N142" s="27">
        <f t="shared" si="14"/>
        <v>0</v>
      </c>
      <c r="O142" s="27">
        <f t="shared" si="15"/>
        <v>7.99</v>
      </c>
      <c r="Q142" s="1" t="str">
        <f t="shared" si="16"/>
        <v/>
      </c>
      <c r="R142" s="1" t="str">
        <f t="shared" si="17"/>
        <v/>
      </c>
      <c r="S142" t="str">
        <f t="shared" si="18"/>
        <v/>
      </c>
    </row>
    <row r="143" spans="1:19">
      <c r="A143" s="1">
        <v>10770</v>
      </c>
      <c r="B143" s="16">
        <v>41375.095173611109</v>
      </c>
      <c r="C143" s="2" t="s">
        <v>94</v>
      </c>
      <c r="D143" t="s">
        <v>95</v>
      </c>
      <c r="E143" t="s">
        <v>96</v>
      </c>
      <c r="F143" t="s">
        <v>25</v>
      </c>
      <c r="G143" s="24" t="s">
        <v>361</v>
      </c>
      <c r="H143" s="25" t="s">
        <v>362</v>
      </c>
      <c r="I143" s="1" t="s">
        <v>46</v>
      </c>
      <c r="J143" s="30">
        <v>2.99</v>
      </c>
      <c r="K143" s="30">
        <f t="shared" si="19"/>
        <v>2.99</v>
      </c>
      <c r="L143" s="30">
        <f t="shared" si="20"/>
        <v>2.093</v>
      </c>
      <c r="M143" s="30">
        <v>0</v>
      </c>
      <c r="N143" s="27">
        <f t="shared" si="14"/>
        <v>0</v>
      </c>
      <c r="O143" s="27">
        <f t="shared" si="15"/>
        <v>2.99</v>
      </c>
      <c r="Q143" s="1" t="str">
        <f t="shared" si="16"/>
        <v>Invalid Zip</v>
      </c>
      <c r="R143" s="1" t="str">
        <f t="shared" si="17"/>
        <v/>
      </c>
      <c r="S143" t="str">
        <f t="shared" si="18"/>
        <v>Questionable</v>
      </c>
    </row>
    <row r="144" spans="1:19">
      <c r="A144" s="1">
        <v>10767</v>
      </c>
      <c r="B144" s="16">
        <v>41374.954155092593</v>
      </c>
      <c r="C144" s="2" t="s">
        <v>61</v>
      </c>
      <c r="D144" t="s">
        <v>24</v>
      </c>
      <c r="E144" t="s">
        <v>11</v>
      </c>
      <c r="F144" t="s">
        <v>12</v>
      </c>
      <c r="G144" s="24">
        <v>91942</v>
      </c>
      <c r="H144" s="25" t="s">
        <v>363</v>
      </c>
      <c r="I144" s="1" t="s">
        <v>38</v>
      </c>
      <c r="J144" s="30">
        <v>7.99</v>
      </c>
      <c r="K144" s="30">
        <f t="shared" si="19"/>
        <v>7.99</v>
      </c>
      <c r="L144" s="30">
        <f t="shared" si="20"/>
        <v>5.593</v>
      </c>
      <c r="M144" s="30">
        <v>0</v>
      </c>
      <c r="N144" s="27">
        <f t="shared" si="14"/>
        <v>0</v>
      </c>
      <c r="O144" s="27">
        <f t="shared" si="15"/>
        <v>7.99</v>
      </c>
      <c r="Q144" s="1" t="str">
        <f t="shared" si="16"/>
        <v/>
      </c>
      <c r="R144" s="1" t="str">
        <f t="shared" si="17"/>
        <v/>
      </c>
      <c r="S144" t="str">
        <f t="shared" si="18"/>
        <v/>
      </c>
    </row>
    <row r="145" spans="1:19">
      <c r="A145" s="1">
        <v>10766</v>
      </c>
      <c r="B145" s="16">
        <v>41374.867615740739</v>
      </c>
      <c r="C145" s="2" t="s">
        <v>364</v>
      </c>
      <c r="D145" t="s">
        <v>365</v>
      </c>
      <c r="F145" t="s">
        <v>366</v>
      </c>
      <c r="G145" s="24">
        <v>53406</v>
      </c>
      <c r="H145" s="25" t="s">
        <v>367</v>
      </c>
      <c r="I145" s="1" t="s">
        <v>72</v>
      </c>
      <c r="J145" s="30">
        <v>9.99</v>
      </c>
      <c r="K145" s="30">
        <f t="shared" si="19"/>
        <v>9.99</v>
      </c>
      <c r="L145" s="30">
        <f t="shared" si="20"/>
        <v>6.9929999999999994</v>
      </c>
      <c r="M145" s="30">
        <v>0.55000000000000004</v>
      </c>
      <c r="N145" s="27">
        <f t="shared" si="14"/>
        <v>9.99</v>
      </c>
      <c r="O145" s="27">
        <f t="shared" si="15"/>
        <v>0</v>
      </c>
      <c r="Q145" s="1" t="str">
        <f t="shared" si="16"/>
        <v/>
      </c>
      <c r="R145" s="1" t="str">
        <f t="shared" si="17"/>
        <v/>
      </c>
      <c r="S145" t="str">
        <f t="shared" si="18"/>
        <v/>
      </c>
    </row>
    <row r="146" spans="1:19">
      <c r="A146" s="1">
        <v>10766</v>
      </c>
      <c r="B146" s="16">
        <v>41374.867615740739</v>
      </c>
      <c r="C146" s="2" t="s">
        <v>157</v>
      </c>
      <c r="D146" t="s">
        <v>158</v>
      </c>
      <c r="E146" t="s">
        <v>11</v>
      </c>
      <c r="F146" t="s">
        <v>17</v>
      </c>
      <c r="G146" s="24">
        <v>53406</v>
      </c>
      <c r="H146" s="25" t="s">
        <v>367</v>
      </c>
      <c r="I146" s="1" t="s">
        <v>72</v>
      </c>
      <c r="J146" s="30">
        <v>13.99</v>
      </c>
      <c r="K146" s="30">
        <f t="shared" si="19"/>
        <v>14.99</v>
      </c>
      <c r="L146" s="30">
        <f t="shared" si="20"/>
        <v>10.493</v>
      </c>
      <c r="M146" s="30">
        <v>0.77</v>
      </c>
      <c r="N146" s="27">
        <f t="shared" si="14"/>
        <v>13.99</v>
      </c>
      <c r="O146" s="27">
        <f t="shared" si="15"/>
        <v>0</v>
      </c>
      <c r="Q146" s="1" t="str">
        <f t="shared" si="16"/>
        <v/>
      </c>
      <c r="R146" s="1" t="str">
        <f t="shared" si="17"/>
        <v/>
      </c>
      <c r="S146" t="str">
        <f t="shared" si="18"/>
        <v/>
      </c>
    </row>
    <row r="147" spans="1:19">
      <c r="A147" s="1">
        <v>10762</v>
      </c>
      <c r="B147" s="16">
        <v>41374.825509259259</v>
      </c>
      <c r="C147" s="2" t="s">
        <v>157</v>
      </c>
      <c r="D147" t="s">
        <v>158</v>
      </c>
      <c r="E147" t="s">
        <v>11</v>
      </c>
      <c r="F147" t="s">
        <v>17</v>
      </c>
      <c r="G147" s="24">
        <v>87144</v>
      </c>
      <c r="H147" s="25" t="s">
        <v>368</v>
      </c>
      <c r="I147" s="1" t="s">
        <v>133</v>
      </c>
      <c r="J147" s="30">
        <v>13.99</v>
      </c>
      <c r="K147" s="30">
        <f t="shared" si="19"/>
        <v>14.99</v>
      </c>
      <c r="L147" s="30">
        <f t="shared" si="20"/>
        <v>10.493</v>
      </c>
      <c r="M147" s="30">
        <v>0.72</v>
      </c>
      <c r="N147" s="27">
        <f t="shared" si="14"/>
        <v>13.99</v>
      </c>
      <c r="O147" s="27">
        <f t="shared" si="15"/>
        <v>0</v>
      </c>
      <c r="Q147" s="1" t="str">
        <f t="shared" si="16"/>
        <v/>
      </c>
      <c r="R147" s="1" t="str">
        <f t="shared" si="17"/>
        <v/>
      </c>
      <c r="S147" t="str">
        <f t="shared" si="18"/>
        <v/>
      </c>
    </row>
    <row r="148" spans="1:19">
      <c r="A148" s="1">
        <v>10754</v>
      </c>
      <c r="B148" s="16">
        <v>41374.499062499999</v>
      </c>
      <c r="C148" s="2" t="s">
        <v>157</v>
      </c>
      <c r="D148" t="s">
        <v>158</v>
      </c>
      <c r="E148" t="s">
        <v>11</v>
      </c>
      <c r="F148" t="s">
        <v>17</v>
      </c>
      <c r="G148" s="24">
        <v>90071</v>
      </c>
      <c r="H148" s="25" t="s">
        <v>369</v>
      </c>
      <c r="I148" s="1" t="s">
        <v>38</v>
      </c>
      <c r="J148" s="30">
        <v>13.99</v>
      </c>
      <c r="K148" s="30">
        <f t="shared" si="19"/>
        <v>14.99</v>
      </c>
      <c r="L148" s="30">
        <f t="shared" si="20"/>
        <v>10.493</v>
      </c>
      <c r="M148" s="30">
        <v>0</v>
      </c>
      <c r="N148" s="27">
        <f t="shared" si="14"/>
        <v>0</v>
      </c>
      <c r="O148" s="27">
        <f t="shared" si="15"/>
        <v>13.99</v>
      </c>
      <c r="Q148" s="1" t="str">
        <f t="shared" si="16"/>
        <v/>
      </c>
      <c r="R148" s="1" t="str">
        <f t="shared" si="17"/>
        <v/>
      </c>
      <c r="S148" t="str">
        <f t="shared" si="18"/>
        <v/>
      </c>
    </row>
    <row r="149" spans="1:19">
      <c r="A149" s="1">
        <v>10752</v>
      </c>
      <c r="B149" s="16">
        <v>41374.330937500003</v>
      </c>
      <c r="C149" s="2" t="s">
        <v>157</v>
      </c>
      <c r="D149" t="s">
        <v>158</v>
      </c>
      <c r="E149" t="s">
        <v>11</v>
      </c>
      <c r="F149" t="s">
        <v>17</v>
      </c>
      <c r="G149" s="24">
        <v>20876</v>
      </c>
      <c r="H149" s="25" t="s">
        <v>370</v>
      </c>
      <c r="I149" s="1" t="s">
        <v>107</v>
      </c>
      <c r="J149" s="30">
        <v>13.99</v>
      </c>
      <c r="K149" s="30">
        <f t="shared" si="19"/>
        <v>14.99</v>
      </c>
      <c r="L149" s="30">
        <f t="shared" si="20"/>
        <v>10.493</v>
      </c>
      <c r="M149" s="30">
        <v>0</v>
      </c>
      <c r="N149" s="27">
        <f t="shared" si="14"/>
        <v>0</v>
      </c>
      <c r="O149" s="27">
        <f t="shared" si="15"/>
        <v>13.99</v>
      </c>
      <c r="Q149" s="1" t="str">
        <f t="shared" si="16"/>
        <v/>
      </c>
      <c r="R149" s="1" t="str">
        <f t="shared" si="17"/>
        <v/>
      </c>
      <c r="S149" t="str">
        <f t="shared" si="18"/>
        <v/>
      </c>
    </row>
    <row r="150" spans="1:19">
      <c r="A150" s="1">
        <v>10750</v>
      </c>
      <c r="B150" s="16">
        <v>41374.27752314815</v>
      </c>
      <c r="C150" s="2" t="s">
        <v>157</v>
      </c>
      <c r="D150" t="s">
        <v>158</v>
      </c>
      <c r="E150" t="s">
        <v>11</v>
      </c>
      <c r="F150" t="s">
        <v>17</v>
      </c>
      <c r="G150" s="24">
        <v>97206</v>
      </c>
      <c r="H150" s="25" t="s">
        <v>126</v>
      </c>
      <c r="I150" s="1" t="s">
        <v>50</v>
      </c>
      <c r="J150" s="30">
        <v>13.99</v>
      </c>
      <c r="K150" s="30">
        <f t="shared" si="19"/>
        <v>14.99</v>
      </c>
      <c r="L150" s="30">
        <f t="shared" si="20"/>
        <v>10.493</v>
      </c>
      <c r="M150" s="30">
        <v>0</v>
      </c>
      <c r="N150" s="27">
        <f t="shared" si="14"/>
        <v>0</v>
      </c>
      <c r="O150" s="27">
        <f t="shared" si="15"/>
        <v>13.99</v>
      </c>
      <c r="Q150" s="1" t="str">
        <f t="shared" si="16"/>
        <v/>
      </c>
      <c r="R150" s="1" t="str">
        <f t="shared" si="17"/>
        <v/>
      </c>
      <c r="S150" t="str">
        <f t="shared" si="18"/>
        <v/>
      </c>
    </row>
    <row r="151" spans="1:19">
      <c r="A151" s="1">
        <v>10743</v>
      </c>
      <c r="B151" s="16">
        <v>41374.234918981485</v>
      </c>
      <c r="C151" s="2" t="s">
        <v>113</v>
      </c>
      <c r="D151" t="s">
        <v>114</v>
      </c>
      <c r="E151" t="s">
        <v>115</v>
      </c>
      <c r="F151" t="s">
        <v>25</v>
      </c>
      <c r="G151" s="24">
        <v>70570</v>
      </c>
      <c r="H151" s="25" t="s">
        <v>88</v>
      </c>
      <c r="I151" s="1" t="s">
        <v>89</v>
      </c>
      <c r="J151" s="30">
        <v>7.99</v>
      </c>
      <c r="K151" s="30">
        <f t="shared" si="19"/>
        <v>7.99</v>
      </c>
      <c r="L151" s="30">
        <f t="shared" si="20"/>
        <v>5.593</v>
      </c>
      <c r="M151" s="30">
        <v>0</v>
      </c>
      <c r="N151" s="27">
        <f t="shared" si="14"/>
        <v>0</v>
      </c>
      <c r="O151" s="27">
        <f t="shared" si="15"/>
        <v>7.99</v>
      </c>
      <c r="Q151" s="1" t="str">
        <f t="shared" si="16"/>
        <v/>
      </c>
      <c r="R151" s="1" t="str">
        <f t="shared" si="17"/>
        <v/>
      </c>
      <c r="S151" t="str">
        <f t="shared" si="18"/>
        <v/>
      </c>
    </row>
    <row r="152" spans="1:19">
      <c r="A152" s="1">
        <v>10736</v>
      </c>
      <c r="B152" s="16">
        <v>41373.881041666667</v>
      </c>
      <c r="C152" s="2" t="s">
        <v>157</v>
      </c>
      <c r="D152" t="s">
        <v>158</v>
      </c>
      <c r="E152" t="s">
        <v>11</v>
      </c>
      <c r="F152" t="s">
        <v>17</v>
      </c>
      <c r="G152" s="24">
        <v>93044</v>
      </c>
      <c r="H152" s="25" t="s">
        <v>371</v>
      </c>
      <c r="I152" s="1" t="s">
        <v>38</v>
      </c>
      <c r="J152" s="30">
        <v>13.99</v>
      </c>
      <c r="K152" s="30">
        <f t="shared" si="19"/>
        <v>14.99</v>
      </c>
      <c r="L152" s="30">
        <f t="shared" si="20"/>
        <v>10.493</v>
      </c>
      <c r="M152" s="30">
        <v>0</v>
      </c>
      <c r="N152" s="27">
        <f t="shared" si="14"/>
        <v>0</v>
      </c>
      <c r="O152" s="27">
        <f t="shared" si="15"/>
        <v>13.99</v>
      </c>
      <c r="Q152" s="1" t="str">
        <f t="shared" si="16"/>
        <v/>
      </c>
      <c r="R152" s="1" t="str">
        <f t="shared" si="17"/>
        <v/>
      </c>
      <c r="S152" t="str">
        <f t="shared" si="18"/>
        <v/>
      </c>
    </row>
    <row r="153" spans="1:19">
      <c r="A153" s="1">
        <v>10735</v>
      </c>
      <c r="B153" s="16">
        <v>41373.854594907411</v>
      </c>
      <c r="C153" s="2" t="s">
        <v>66</v>
      </c>
      <c r="D153" t="s">
        <v>19</v>
      </c>
      <c r="E153" t="s">
        <v>11</v>
      </c>
      <c r="F153" t="s">
        <v>17</v>
      </c>
      <c r="G153" s="24">
        <v>98121</v>
      </c>
      <c r="H153" s="25" t="s">
        <v>49</v>
      </c>
      <c r="I153" s="1" t="s">
        <v>41</v>
      </c>
      <c r="J153" s="30">
        <v>9.99</v>
      </c>
      <c r="K153" s="30">
        <f t="shared" si="19"/>
        <v>9.99</v>
      </c>
      <c r="L153" s="30">
        <f t="shared" si="20"/>
        <v>6.9929999999999994</v>
      </c>
      <c r="M153" s="30">
        <v>0.95</v>
      </c>
      <c r="N153" s="27">
        <f t="shared" si="14"/>
        <v>9.99</v>
      </c>
      <c r="O153" s="27">
        <f t="shared" si="15"/>
        <v>0</v>
      </c>
      <c r="Q153" s="1" t="str">
        <f t="shared" si="16"/>
        <v/>
      </c>
      <c r="R153" s="1" t="str">
        <f t="shared" si="17"/>
        <v/>
      </c>
      <c r="S153" t="str">
        <f t="shared" si="18"/>
        <v/>
      </c>
    </row>
    <row r="154" spans="1:19">
      <c r="A154" s="1">
        <v>10732</v>
      </c>
      <c r="B154" s="16">
        <v>41373.768460648149</v>
      </c>
      <c r="C154" s="2" t="s">
        <v>157</v>
      </c>
      <c r="D154" t="s">
        <v>158</v>
      </c>
      <c r="E154" t="s">
        <v>11</v>
      </c>
      <c r="F154" t="s">
        <v>17</v>
      </c>
      <c r="G154" s="24">
        <v>93422</v>
      </c>
      <c r="H154" s="25" t="s">
        <v>372</v>
      </c>
      <c r="I154" s="1" t="s">
        <v>38</v>
      </c>
      <c r="J154" s="30">
        <v>13.99</v>
      </c>
      <c r="K154" s="30">
        <f t="shared" si="19"/>
        <v>14.99</v>
      </c>
      <c r="L154" s="30">
        <f t="shared" si="20"/>
        <v>10.493</v>
      </c>
      <c r="M154" s="30">
        <v>0</v>
      </c>
      <c r="N154" s="27">
        <f t="shared" si="14"/>
        <v>0</v>
      </c>
      <c r="O154" s="27">
        <f t="shared" si="15"/>
        <v>13.99</v>
      </c>
      <c r="Q154" s="1" t="str">
        <f t="shared" si="16"/>
        <v/>
      </c>
      <c r="R154" s="1" t="str">
        <f t="shared" si="17"/>
        <v/>
      </c>
      <c r="S154" t="str">
        <f t="shared" si="18"/>
        <v/>
      </c>
    </row>
    <row r="155" spans="1:19">
      <c r="A155" s="1">
        <v>10731</v>
      </c>
      <c r="B155" s="16">
        <v>41373.742118055554</v>
      </c>
      <c r="C155" s="2" t="s">
        <v>157</v>
      </c>
      <c r="D155" t="s">
        <v>158</v>
      </c>
      <c r="E155" t="s">
        <v>11</v>
      </c>
      <c r="F155" t="s">
        <v>17</v>
      </c>
      <c r="G155" s="24">
        <v>33569</v>
      </c>
      <c r="H155" s="25" t="s">
        <v>373</v>
      </c>
      <c r="I155" s="1" t="s">
        <v>43</v>
      </c>
      <c r="J155" s="30">
        <v>13.99</v>
      </c>
      <c r="K155" s="30">
        <f t="shared" si="19"/>
        <v>14.99</v>
      </c>
      <c r="L155" s="30">
        <f t="shared" si="20"/>
        <v>10.493</v>
      </c>
      <c r="M155" s="30">
        <v>0</v>
      </c>
      <c r="N155" s="27">
        <f t="shared" si="14"/>
        <v>0</v>
      </c>
      <c r="O155" s="27">
        <f t="shared" si="15"/>
        <v>13.99</v>
      </c>
      <c r="Q155" s="1" t="str">
        <f t="shared" si="16"/>
        <v/>
      </c>
      <c r="R155" s="1" t="str">
        <f t="shared" si="17"/>
        <v/>
      </c>
      <c r="S155" t="str">
        <f t="shared" si="18"/>
        <v/>
      </c>
    </row>
    <row r="156" spans="1:19">
      <c r="A156" s="1">
        <v>10725</v>
      </c>
      <c r="B156" s="16">
        <v>41373.678067129629</v>
      </c>
      <c r="C156" s="2" t="s">
        <v>157</v>
      </c>
      <c r="D156" t="s">
        <v>158</v>
      </c>
      <c r="E156" t="s">
        <v>11</v>
      </c>
      <c r="F156" t="s">
        <v>17</v>
      </c>
      <c r="G156" s="24">
        <v>98022</v>
      </c>
      <c r="H156" s="25" t="s">
        <v>374</v>
      </c>
      <c r="I156" s="1" t="s">
        <v>41</v>
      </c>
      <c r="J156" s="30">
        <v>13.99</v>
      </c>
      <c r="K156" s="30">
        <f t="shared" si="19"/>
        <v>14.99</v>
      </c>
      <c r="L156" s="30">
        <f t="shared" si="20"/>
        <v>10.493</v>
      </c>
      <c r="M156" s="30">
        <v>1.33</v>
      </c>
      <c r="N156" s="27">
        <f t="shared" si="14"/>
        <v>13.99</v>
      </c>
      <c r="O156" s="27">
        <f t="shared" si="15"/>
        <v>0</v>
      </c>
      <c r="Q156" s="1" t="str">
        <f t="shared" si="16"/>
        <v/>
      </c>
      <c r="R156" s="1" t="str">
        <f t="shared" si="17"/>
        <v/>
      </c>
      <c r="S156" t="str">
        <f t="shared" si="18"/>
        <v/>
      </c>
    </row>
    <row r="157" spans="1:19">
      <c r="A157" s="1">
        <v>10723</v>
      </c>
      <c r="B157" s="16">
        <v>41373.672546296293</v>
      </c>
      <c r="C157" s="2" t="s">
        <v>157</v>
      </c>
      <c r="D157" t="s">
        <v>158</v>
      </c>
      <c r="E157" t="s">
        <v>11</v>
      </c>
      <c r="F157" t="s">
        <v>17</v>
      </c>
      <c r="G157" s="24">
        <v>29150</v>
      </c>
      <c r="H157" s="25" t="s">
        <v>375</v>
      </c>
      <c r="I157" s="1" t="s">
        <v>91</v>
      </c>
      <c r="J157" s="30">
        <v>13.99</v>
      </c>
      <c r="K157" s="30">
        <f t="shared" si="19"/>
        <v>14.99</v>
      </c>
      <c r="L157" s="30">
        <f t="shared" si="20"/>
        <v>10.493</v>
      </c>
      <c r="M157" s="30">
        <v>0</v>
      </c>
      <c r="N157" s="27">
        <f t="shared" si="14"/>
        <v>0</v>
      </c>
      <c r="O157" s="27">
        <f t="shared" si="15"/>
        <v>13.99</v>
      </c>
      <c r="Q157" s="1" t="str">
        <f t="shared" si="16"/>
        <v/>
      </c>
      <c r="R157" s="1" t="str">
        <f t="shared" si="17"/>
        <v/>
      </c>
      <c r="S157" t="str">
        <f t="shared" si="18"/>
        <v/>
      </c>
    </row>
    <row r="158" spans="1:19">
      <c r="A158" s="1">
        <v>10722</v>
      </c>
      <c r="B158" s="16">
        <v>41373.653981481482</v>
      </c>
      <c r="C158" s="2" t="s">
        <v>74</v>
      </c>
      <c r="D158" t="s">
        <v>75</v>
      </c>
      <c r="F158" t="s">
        <v>25</v>
      </c>
      <c r="G158" s="24">
        <v>29301</v>
      </c>
      <c r="H158" s="25" t="s">
        <v>90</v>
      </c>
      <c r="I158" s="1" t="s">
        <v>91</v>
      </c>
      <c r="J158" s="30">
        <v>8.99</v>
      </c>
      <c r="K158" s="30">
        <f t="shared" si="19"/>
        <v>8.99</v>
      </c>
      <c r="L158" s="30">
        <f t="shared" si="20"/>
        <v>6.2930000000000001</v>
      </c>
      <c r="M158" s="30">
        <v>0</v>
      </c>
      <c r="N158" s="27">
        <f t="shared" si="14"/>
        <v>0</v>
      </c>
      <c r="O158" s="27">
        <f t="shared" si="15"/>
        <v>8.99</v>
      </c>
      <c r="Q158" s="1" t="str">
        <f t="shared" si="16"/>
        <v/>
      </c>
      <c r="R158" s="1" t="str">
        <f t="shared" si="17"/>
        <v/>
      </c>
      <c r="S158" t="str">
        <f t="shared" si="18"/>
        <v/>
      </c>
    </row>
    <row r="159" spans="1:19">
      <c r="A159" s="1">
        <v>10722</v>
      </c>
      <c r="B159" s="16">
        <v>41373.653981481482</v>
      </c>
      <c r="C159" s="2" t="s">
        <v>116</v>
      </c>
      <c r="D159" t="s">
        <v>117</v>
      </c>
      <c r="E159" t="s">
        <v>115</v>
      </c>
      <c r="F159" t="s">
        <v>25</v>
      </c>
      <c r="G159" s="24">
        <v>29301</v>
      </c>
      <c r="H159" s="25" t="s">
        <v>90</v>
      </c>
      <c r="I159" s="1" t="s">
        <v>91</v>
      </c>
      <c r="J159" s="30">
        <v>22.99</v>
      </c>
      <c r="K159" s="30">
        <f t="shared" si="19"/>
        <v>22.99</v>
      </c>
      <c r="L159" s="30">
        <f t="shared" si="20"/>
        <v>16.092999999999996</v>
      </c>
      <c r="M159" s="30">
        <v>0</v>
      </c>
      <c r="N159" s="27">
        <f t="shared" si="14"/>
        <v>0</v>
      </c>
      <c r="O159" s="27">
        <f t="shared" si="15"/>
        <v>22.99</v>
      </c>
      <c r="Q159" s="1" t="str">
        <f t="shared" si="16"/>
        <v/>
      </c>
      <c r="R159" s="1" t="str">
        <f t="shared" si="17"/>
        <v/>
      </c>
      <c r="S159" t="str">
        <f t="shared" si="18"/>
        <v/>
      </c>
    </row>
    <row r="160" spans="1:19">
      <c r="A160" s="1">
        <v>10721</v>
      </c>
      <c r="B160" s="16">
        <v>41373.645798611113</v>
      </c>
      <c r="C160" s="2" t="s">
        <v>376</v>
      </c>
      <c r="D160" t="s">
        <v>377</v>
      </c>
      <c r="F160" t="s">
        <v>84</v>
      </c>
      <c r="G160" s="24">
        <v>83672</v>
      </c>
      <c r="H160" s="25" t="s">
        <v>71</v>
      </c>
      <c r="I160" s="1" t="s">
        <v>70</v>
      </c>
      <c r="J160" s="30">
        <v>0.99</v>
      </c>
      <c r="K160" s="30">
        <f t="shared" si="19"/>
        <v>0.99</v>
      </c>
      <c r="L160" s="30">
        <f t="shared" si="20"/>
        <v>0.69299999999999995</v>
      </c>
      <c r="M160" s="30">
        <v>0</v>
      </c>
      <c r="N160" s="27">
        <f t="shared" si="14"/>
        <v>0</v>
      </c>
      <c r="O160" s="27">
        <f t="shared" si="15"/>
        <v>0.99</v>
      </c>
      <c r="Q160" s="1" t="str">
        <f t="shared" si="16"/>
        <v/>
      </c>
      <c r="R160" s="1" t="str">
        <f t="shared" si="17"/>
        <v/>
      </c>
      <c r="S160" t="str">
        <f t="shared" si="18"/>
        <v/>
      </c>
    </row>
    <row r="161" spans="1:19">
      <c r="A161" s="1">
        <v>10721</v>
      </c>
      <c r="B161" s="16">
        <v>41373.645798611113</v>
      </c>
      <c r="C161" s="2" t="s">
        <v>378</v>
      </c>
      <c r="D161" t="s">
        <v>379</v>
      </c>
      <c r="F161" t="s">
        <v>84</v>
      </c>
      <c r="G161" s="24">
        <v>83672</v>
      </c>
      <c r="H161" s="25" t="s">
        <v>71</v>
      </c>
      <c r="I161" s="1" t="s">
        <v>70</v>
      </c>
      <c r="J161" s="30">
        <v>0.99</v>
      </c>
      <c r="K161" s="30">
        <f t="shared" si="19"/>
        <v>0.99</v>
      </c>
      <c r="L161" s="30">
        <f t="shared" si="20"/>
        <v>0.69299999999999995</v>
      </c>
      <c r="M161" s="30">
        <v>0</v>
      </c>
      <c r="N161" s="27">
        <f t="shared" si="14"/>
        <v>0</v>
      </c>
      <c r="O161" s="27">
        <f t="shared" si="15"/>
        <v>0.99</v>
      </c>
      <c r="Q161" s="1" t="str">
        <f t="shared" si="16"/>
        <v/>
      </c>
      <c r="R161" s="1" t="str">
        <f t="shared" si="17"/>
        <v/>
      </c>
      <c r="S161" t="str">
        <f t="shared" si="18"/>
        <v/>
      </c>
    </row>
    <row r="162" spans="1:19">
      <c r="A162" s="1">
        <v>10721</v>
      </c>
      <c r="B162" s="16">
        <v>41373.645798611113</v>
      </c>
      <c r="C162" s="2" t="s">
        <v>380</v>
      </c>
      <c r="D162" t="s">
        <v>381</v>
      </c>
      <c r="F162" t="s">
        <v>84</v>
      </c>
      <c r="G162" s="24">
        <v>83672</v>
      </c>
      <c r="H162" s="25" t="s">
        <v>71</v>
      </c>
      <c r="I162" s="1" t="s">
        <v>70</v>
      </c>
      <c r="J162" s="30">
        <v>0.99</v>
      </c>
      <c r="K162" s="30">
        <f t="shared" si="19"/>
        <v>0.99</v>
      </c>
      <c r="L162" s="30">
        <f t="shared" si="20"/>
        <v>0.69299999999999995</v>
      </c>
      <c r="M162" s="30">
        <v>0</v>
      </c>
      <c r="N162" s="27">
        <f t="shared" si="14"/>
        <v>0</v>
      </c>
      <c r="O162" s="27">
        <f t="shared" si="15"/>
        <v>0.99</v>
      </c>
      <c r="Q162" s="1" t="str">
        <f t="shared" si="16"/>
        <v/>
      </c>
      <c r="R162" s="1" t="str">
        <f t="shared" si="17"/>
        <v/>
      </c>
      <c r="S162" t="str">
        <f t="shared" si="18"/>
        <v/>
      </c>
    </row>
    <row r="163" spans="1:19">
      <c r="A163" s="1">
        <v>10716</v>
      </c>
      <c r="B163" s="16">
        <v>41373.626504629632</v>
      </c>
      <c r="C163" s="2" t="s">
        <v>157</v>
      </c>
      <c r="D163" t="s">
        <v>158</v>
      </c>
      <c r="E163" t="s">
        <v>11</v>
      </c>
      <c r="F163" t="s">
        <v>17</v>
      </c>
      <c r="G163" s="24">
        <v>1824</v>
      </c>
      <c r="H163" s="25" t="s">
        <v>382</v>
      </c>
      <c r="I163" s="1" t="s">
        <v>47</v>
      </c>
      <c r="J163" s="30">
        <v>13.99</v>
      </c>
      <c r="K163" s="30">
        <f t="shared" si="19"/>
        <v>14.99</v>
      </c>
      <c r="L163" s="30">
        <f t="shared" si="20"/>
        <v>10.493</v>
      </c>
      <c r="M163" s="30">
        <v>0</v>
      </c>
      <c r="N163" s="27">
        <f t="shared" si="14"/>
        <v>0</v>
      </c>
      <c r="O163" s="27">
        <f t="shared" si="15"/>
        <v>13.99</v>
      </c>
      <c r="Q163" s="1" t="str">
        <f t="shared" si="16"/>
        <v>Invalid Zip</v>
      </c>
      <c r="R163" s="1" t="str">
        <f t="shared" si="17"/>
        <v/>
      </c>
      <c r="S163" t="str">
        <f t="shared" si="18"/>
        <v>Questionable</v>
      </c>
    </row>
    <row r="164" spans="1:19">
      <c r="A164" s="1">
        <v>10715</v>
      </c>
      <c r="B164" s="16">
        <v>41373.608530092592</v>
      </c>
      <c r="C164" s="2" t="s">
        <v>157</v>
      </c>
      <c r="D164" t="s">
        <v>158</v>
      </c>
      <c r="E164" t="s">
        <v>11</v>
      </c>
      <c r="F164" t="s">
        <v>17</v>
      </c>
      <c r="G164" s="24">
        <v>77351</v>
      </c>
      <c r="H164" s="25" t="s">
        <v>383</v>
      </c>
      <c r="I164" s="1" t="s">
        <v>39</v>
      </c>
      <c r="J164" s="30">
        <v>13.99</v>
      </c>
      <c r="K164" s="30">
        <f t="shared" si="19"/>
        <v>14.99</v>
      </c>
      <c r="L164" s="30">
        <f t="shared" si="20"/>
        <v>10.493</v>
      </c>
      <c r="M164" s="30">
        <v>1.1499999999999999</v>
      </c>
      <c r="N164" s="27">
        <f t="shared" si="14"/>
        <v>13.99</v>
      </c>
      <c r="O164" s="27">
        <f t="shared" si="15"/>
        <v>0</v>
      </c>
      <c r="Q164" s="1" t="str">
        <f t="shared" si="16"/>
        <v/>
      </c>
      <c r="R164" s="1" t="str">
        <f t="shared" si="17"/>
        <v/>
      </c>
      <c r="S164" t="str">
        <f t="shared" si="18"/>
        <v/>
      </c>
    </row>
    <row r="165" spans="1:19">
      <c r="A165" s="1">
        <v>10713</v>
      </c>
      <c r="B165" s="16">
        <v>41373.597314814811</v>
      </c>
      <c r="C165" s="2" t="s">
        <v>157</v>
      </c>
      <c r="D165" t="s">
        <v>158</v>
      </c>
      <c r="E165" t="s">
        <v>11</v>
      </c>
      <c r="F165" t="s">
        <v>17</v>
      </c>
      <c r="G165" s="24">
        <v>85143</v>
      </c>
      <c r="H165" s="25" t="s">
        <v>384</v>
      </c>
      <c r="I165" s="1" t="s">
        <v>128</v>
      </c>
      <c r="J165" s="30">
        <v>13.99</v>
      </c>
      <c r="K165" s="30">
        <f t="shared" si="19"/>
        <v>14.99</v>
      </c>
      <c r="L165" s="30">
        <f t="shared" si="20"/>
        <v>10.493</v>
      </c>
      <c r="M165" s="30">
        <v>1.3</v>
      </c>
      <c r="N165" s="27">
        <f t="shared" si="14"/>
        <v>13.99</v>
      </c>
      <c r="O165" s="27">
        <f t="shared" si="15"/>
        <v>0</v>
      </c>
      <c r="Q165" s="1" t="str">
        <f t="shared" si="16"/>
        <v/>
      </c>
      <c r="R165" s="1" t="str">
        <f t="shared" si="17"/>
        <v/>
      </c>
      <c r="S165" t="str">
        <f t="shared" si="18"/>
        <v/>
      </c>
    </row>
    <row r="166" spans="1:19">
      <c r="A166" s="1">
        <v>10705</v>
      </c>
      <c r="B166" s="16">
        <v>41373.354317129626</v>
      </c>
      <c r="C166" s="2" t="s">
        <v>157</v>
      </c>
      <c r="D166" t="s">
        <v>158</v>
      </c>
      <c r="E166" t="s">
        <v>11</v>
      </c>
      <c r="F166" t="s">
        <v>17</v>
      </c>
      <c r="G166" s="24">
        <v>84043</v>
      </c>
      <c r="H166" s="25" t="s">
        <v>385</v>
      </c>
      <c r="I166" s="1" t="s">
        <v>87</v>
      </c>
      <c r="J166" s="30">
        <v>13.99</v>
      </c>
      <c r="K166" s="30">
        <f t="shared" si="19"/>
        <v>14.99</v>
      </c>
      <c r="L166" s="30">
        <f t="shared" si="20"/>
        <v>10.493</v>
      </c>
      <c r="M166" s="30">
        <v>0.96</v>
      </c>
      <c r="N166" s="27">
        <f t="shared" si="14"/>
        <v>13.99</v>
      </c>
      <c r="O166" s="27">
        <f t="shared" si="15"/>
        <v>0</v>
      </c>
      <c r="Q166" s="1" t="str">
        <f t="shared" si="16"/>
        <v/>
      </c>
      <c r="R166" s="1" t="str">
        <f t="shared" si="17"/>
        <v/>
      </c>
      <c r="S166" t="str">
        <f t="shared" si="18"/>
        <v/>
      </c>
    </row>
    <row r="167" spans="1:19">
      <c r="A167" s="1">
        <v>10696</v>
      </c>
      <c r="B167" s="16">
        <v>41373.080625000002</v>
      </c>
      <c r="C167" s="2" t="s">
        <v>157</v>
      </c>
      <c r="D167" t="s">
        <v>158</v>
      </c>
      <c r="E167" t="s">
        <v>11</v>
      </c>
      <c r="F167" t="s">
        <v>17</v>
      </c>
      <c r="G167" s="24">
        <v>92802</v>
      </c>
      <c r="H167" s="25" t="s">
        <v>83</v>
      </c>
      <c r="I167" s="1" t="s">
        <v>38</v>
      </c>
      <c r="J167" s="30">
        <v>13.99</v>
      </c>
      <c r="K167" s="30">
        <f t="shared" si="19"/>
        <v>14.99</v>
      </c>
      <c r="L167" s="30">
        <f t="shared" si="20"/>
        <v>10.493</v>
      </c>
      <c r="M167" s="30">
        <v>0</v>
      </c>
      <c r="N167" s="27">
        <f t="shared" si="14"/>
        <v>0</v>
      </c>
      <c r="O167" s="27">
        <f t="shared" si="15"/>
        <v>13.99</v>
      </c>
      <c r="Q167" s="1" t="str">
        <f t="shared" si="16"/>
        <v/>
      </c>
      <c r="R167" s="1" t="str">
        <f t="shared" si="17"/>
        <v/>
      </c>
      <c r="S167" t="str">
        <f t="shared" si="18"/>
        <v/>
      </c>
    </row>
    <row r="168" spans="1:19">
      <c r="A168" s="1">
        <v>10693</v>
      </c>
      <c r="B168" s="16">
        <v>41373.013958333337</v>
      </c>
      <c r="C168" s="2" t="s">
        <v>94</v>
      </c>
      <c r="D168" t="s">
        <v>95</v>
      </c>
      <c r="E168" t="s">
        <v>96</v>
      </c>
      <c r="F168" t="s">
        <v>25</v>
      </c>
      <c r="G168" s="24">
        <v>83445</v>
      </c>
      <c r="H168" s="25" t="s">
        <v>386</v>
      </c>
      <c r="I168" s="1" t="s">
        <v>70</v>
      </c>
      <c r="J168" s="30">
        <v>2.99</v>
      </c>
      <c r="K168" s="30">
        <f t="shared" si="19"/>
        <v>2.99</v>
      </c>
      <c r="L168" s="30">
        <f t="shared" si="20"/>
        <v>2.093</v>
      </c>
      <c r="M168" s="30">
        <v>0</v>
      </c>
      <c r="N168" s="27">
        <f t="shared" si="14"/>
        <v>0</v>
      </c>
      <c r="O168" s="27">
        <f t="shared" si="15"/>
        <v>2.99</v>
      </c>
      <c r="Q168" s="1" t="str">
        <f t="shared" si="16"/>
        <v/>
      </c>
      <c r="R168" s="1" t="str">
        <f t="shared" si="17"/>
        <v/>
      </c>
      <c r="S168" t="str">
        <f t="shared" si="18"/>
        <v/>
      </c>
    </row>
    <row r="169" spans="1:19">
      <c r="A169" s="1">
        <v>10692</v>
      </c>
      <c r="B169" s="16">
        <v>41372.998402777775</v>
      </c>
      <c r="C169" s="2" t="s">
        <v>157</v>
      </c>
      <c r="D169" t="s">
        <v>158</v>
      </c>
      <c r="E169" t="s">
        <v>11</v>
      </c>
      <c r="F169" t="s">
        <v>17</v>
      </c>
      <c r="G169" s="24">
        <v>96271</v>
      </c>
      <c r="H169" s="25" t="s">
        <v>160</v>
      </c>
      <c r="I169" s="1" t="s">
        <v>387</v>
      </c>
      <c r="J169" s="30">
        <v>13.99</v>
      </c>
      <c r="K169" s="30">
        <f t="shared" si="19"/>
        <v>14.99</v>
      </c>
      <c r="L169" s="30">
        <f t="shared" si="20"/>
        <v>10.493</v>
      </c>
      <c r="M169" s="30">
        <v>0</v>
      </c>
      <c r="N169" s="27">
        <f t="shared" si="14"/>
        <v>0</v>
      </c>
      <c r="O169" s="27">
        <f t="shared" si="15"/>
        <v>13.99</v>
      </c>
      <c r="Q169" s="1" t="str">
        <f t="shared" si="16"/>
        <v/>
      </c>
      <c r="R169" s="1" t="str">
        <f t="shared" si="17"/>
        <v/>
      </c>
      <c r="S169" t="str">
        <f t="shared" si="18"/>
        <v/>
      </c>
    </row>
    <row r="170" spans="1:19">
      <c r="A170" s="1">
        <v>10690</v>
      </c>
      <c r="B170" s="16">
        <v>41372.943252314813</v>
      </c>
      <c r="C170" s="2" t="s">
        <v>57</v>
      </c>
      <c r="D170" t="s">
        <v>10</v>
      </c>
      <c r="E170" t="s">
        <v>11</v>
      </c>
      <c r="F170" t="s">
        <v>12</v>
      </c>
      <c r="G170" s="24">
        <v>94303</v>
      </c>
      <c r="H170" s="25" t="s">
        <v>229</v>
      </c>
      <c r="I170" s="1" t="s">
        <v>38</v>
      </c>
      <c r="J170" s="30">
        <v>7.99</v>
      </c>
      <c r="K170" s="30">
        <f t="shared" si="19"/>
        <v>7.99</v>
      </c>
      <c r="L170" s="30">
        <f t="shared" si="20"/>
        <v>5.593</v>
      </c>
      <c r="M170" s="30">
        <v>0</v>
      </c>
      <c r="N170" s="27">
        <f t="shared" si="14"/>
        <v>0</v>
      </c>
      <c r="O170" s="27">
        <f t="shared" si="15"/>
        <v>7.99</v>
      </c>
      <c r="Q170" s="1" t="str">
        <f t="shared" si="16"/>
        <v/>
      </c>
      <c r="R170" s="1" t="str">
        <f t="shared" si="17"/>
        <v/>
      </c>
      <c r="S170" t="str">
        <f t="shared" si="18"/>
        <v/>
      </c>
    </row>
    <row r="171" spans="1:19">
      <c r="A171" s="1">
        <v>10690</v>
      </c>
      <c r="B171" s="16">
        <v>41372.943252314813</v>
      </c>
      <c r="C171" s="2" t="s">
        <v>60</v>
      </c>
      <c r="D171" t="s">
        <v>22</v>
      </c>
      <c r="E171" t="s">
        <v>11</v>
      </c>
      <c r="F171" t="s">
        <v>12</v>
      </c>
      <c r="G171" s="24">
        <v>94303</v>
      </c>
      <c r="H171" s="25" t="s">
        <v>229</v>
      </c>
      <c r="I171" s="1" t="s">
        <v>38</v>
      </c>
      <c r="J171" s="30">
        <v>7.99</v>
      </c>
      <c r="K171" s="30">
        <f t="shared" si="19"/>
        <v>7.99</v>
      </c>
      <c r="L171" s="30">
        <f t="shared" si="20"/>
        <v>5.593</v>
      </c>
      <c r="M171" s="30">
        <v>0</v>
      </c>
      <c r="N171" s="27">
        <f t="shared" si="14"/>
        <v>0</v>
      </c>
      <c r="O171" s="27">
        <f t="shared" si="15"/>
        <v>7.99</v>
      </c>
      <c r="Q171" s="1" t="str">
        <f t="shared" si="16"/>
        <v/>
      </c>
      <c r="R171" s="1" t="str">
        <f t="shared" si="17"/>
        <v/>
      </c>
      <c r="S171" t="str">
        <f t="shared" si="18"/>
        <v/>
      </c>
    </row>
    <row r="172" spans="1:19">
      <c r="A172" s="1">
        <v>10690</v>
      </c>
      <c r="B172" s="16">
        <v>41372.943252314813</v>
      </c>
      <c r="C172" s="2" t="s">
        <v>63</v>
      </c>
      <c r="D172" t="s">
        <v>23</v>
      </c>
      <c r="E172" t="s">
        <v>11</v>
      </c>
      <c r="F172" t="s">
        <v>12</v>
      </c>
      <c r="G172" s="24">
        <v>94303</v>
      </c>
      <c r="H172" s="25" t="s">
        <v>229</v>
      </c>
      <c r="I172" s="1" t="s">
        <v>38</v>
      </c>
      <c r="J172" s="30">
        <v>9.99</v>
      </c>
      <c r="K172" s="30">
        <f t="shared" si="19"/>
        <v>9.99</v>
      </c>
      <c r="L172" s="30">
        <f t="shared" si="20"/>
        <v>6.9929999999999994</v>
      </c>
      <c r="M172" s="30">
        <v>0</v>
      </c>
      <c r="N172" s="27">
        <f t="shared" si="14"/>
        <v>0</v>
      </c>
      <c r="O172" s="27">
        <f t="shared" si="15"/>
        <v>9.99</v>
      </c>
      <c r="Q172" s="1" t="str">
        <f t="shared" si="16"/>
        <v/>
      </c>
      <c r="R172" s="1" t="str">
        <f t="shared" si="17"/>
        <v/>
      </c>
      <c r="S172" t="str">
        <f t="shared" si="18"/>
        <v/>
      </c>
    </row>
    <row r="173" spans="1:19">
      <c r="A173" s="1">
        <v>10690</v>
      </c>
      <c r="B173" s="16">
        <v>41372.943252314813</v>
      </c>
      <c r="C173" s="2" t="s">
        <v>67</v>
      </c>
      <c r="D173" t="s">
        <v>20</v>
      </c>
      <c r="E173" t="s">
        <v>11</v>
      </c>
      <c r="F173" t="s">
        <v>12</v>
      </c>
      <c r="G173" s="24">
        <v>94303</v>
      </c>
      <c r="H173" s="25" t="s">
        <v>229</v>
      </c>
      <c r="I173" s="1" t="s">
        <v>38</v>
      </c>
      <c r="J173" s="30">
        <v>7.99</v>
      </c>
      <c r="K173" s="30">
        <f t="shared" si="19"/>
        <v>7.99</v>
      </c>
      <c r="L173" s="30">
        <f t="shared" si="20"/>
        <v>5.593</v>
      </c>
      <c r="M173" s="30">
        <v>0</v>
      </c>
      <c r="N173" s="27">
        <f t="shared" si="14"/>
        <v>0</v>
      </c>
      <c r="O173" s="27">
        <f t="shared" si="15"/>
        <v>7.99</v>
      </c>
      <c r="Q173" s="1" t="str">
        <f t="shared" si="16"/>
        <v/>
      </c>
      <c r="R173" s="1" t="str">
        <f t="shared" si="17"/>
        <v/>
      </c>
      <c r="S173" t="str">
        <f t="shared" si="18"/>
        <v/>
      </c>
    </row>
    <row r="174" spans="1:19">
      <c r="A174" s="1">
        <v>10690</v>
      </c>
      <c r="B174" s="16">
        <v>41372.943252314813</v>
      </c>
      <c r="C174" s="2" t="s">
        <v>68</v>
      </c>
      <c r="D174" t="s">
        <v>14</v>
      </c>
      <c r="E174" t="s">
        <v>11</v>
      </c>
      <c r="F174" t="s">
        <v>12</v>
      </c>
      <c r="G174" s="24">
        <v>94303</v>
      </c>
      <c r="H174" s="25" t="s">
        <v>229</v>
      </c>
      <c r="I174" s="1" t="s">
        <v>38</v>
      </c>
      <c r="J174" s="30">
        <v>7.99</v>
      </c>
      <c r="K174" s="30">
        <f t="shared" si="19"/>
        <v>7.99</v>
      </c>
      <c r="L174" s="30">
        <f t="shared" si="20"/>
        <v>5.593</v>
      </c>
      <c r="M174" s="30">
        <v>0</v>
      </c>
      <c r="N174" s="27">
        <f t="shared" si="14"/>
        <v>0</v>
      </c>
      <c r="O174" s="27">
        <f t="shared" si="15"/>
        <v>7.99</v>
      </c>
      <c r="Q174" s="1" t="str">
        <f t="shared" si="16"/>
        <v/>
      </c>
      <c r="R174" s="1" t="str">
        <f t="shared" si="17"/>
        <v/>
      </c>
      <c r="S174" t="str">
        <f t="shared" si="18"/>
        <v/>
      </c>
    </row>
    <row r="175" spans="1:19">
      <c r="A175" s="1">
        <v>10690</v>
      </c>
      <c r="B175" s="16">
        <v>41372.943252314813</v>
      </c>
      <c r="C175" s="2" t="s">
        <v>62</v>
      </c>
      <c r="D175" t="s">
        <v>55</v>
      </c>
      <c r="E175" t="s">
        <v>11</v>
      </c>
      <c r="F175" t="s">
        <v>17</v>
      </c>
      <c r="G175" s="24">
        <v>94303</v>
      </c>
      <c r="H175" s="25" t="s">
        <v>229</v>
      </c>
      <c r="I175" s="1" t="s">
        <v>38</v>
      </c>
      <c r="J175" s="30">
        <v>9.99</v>
      </c>
      <c r="K175" s="30">
        <f t="shared" si="19"/>
        <v>9.99</v>
      </c>
      <c r="L175" s="30">
        <f t="shared" si="20"/>
        <v>6.9929999999999994</v>
      </c>
      <c r="M175" s="30">
        <v>0</v>
      </c>
      <c r="N175" s="27">
        <f t="shared" si="14"/>
        <v>0</v>
      </c>
      <c r="O175" s="27">
        <f t="shared" si="15"/>
        <v>9.99</v>
      </c>
      <c r="Q175" s="1" t="str">
        <f t="shared" si="16"/>
        <v/>
      </c>
      <c r="R175" s="1" t="str">
        <f t="shared" si="17"/>
        <v/>
      </c>
      <c r="S175" t="str">
        <f t="shared" si="18"/>
        <v/>
      </c>
    </row>
    <row r="176" spans="1:19">
      <c r="A176" s="1">
        <v>10690</v>
      </c>
      <c r="B176" s="16">
        <v>41372.943252314813</v>
      </c>
      <c r="C176" s="2" t="s">
        <v>69</v>
      </c>
      <c r="D176" t="s">
        <v>18</v>
      </c>
      <c r="E176" t="s">
        <v>11</v>
      </c>
      <c r="F176" t="s">
        <v>12</v>
      </c>
      <c r="G176" s="24">
        <v>94303</v>
      </c>
      <c r="H176" s="25" t="s">
        <v>229</v>
      </c>
      <c r="I176" s="1" t="s">
        <v>38</v>
      </c>
      <c r="J176" s="30">
        <v>7.99</v>
      </c>
      <c r="K176" s="30">
        <f t="shared" si="19"/>
        <v>7.99</v>
      </c>
      <c r="L176" s="30">
        <f t="shared" si="20"/>
        <v>5.593</v>
      </c>
      <c r="M176" s="30">
        <v>0</v>
      </c>
      <c r="N176" s="27">
        <f t="shared" si="14"/>
        <v>0</v>
      </c>
      <c r="O176" s="27">
        <f t="shared" si="15"/>
        <v>7.99</v>
      </c>
      <c r="Q176" s="1" t="str">
        <f t="shared" si="16"/>
        <v/>
      </c>
      <c r="R176" s="1" t="str">
        <f t="shared" si="17"/>
        <v/>
      </c>
      <c r="S176" t="str">
        <f t="shared" si="18"/>
        <v/>
      </c>
    </row>
    <row r="177" spans="1:19">
      <c r="A177" s="1">
        <v>10690</v>
      </c>
      <c r="B177" s="16">
        <v>41372.943252314813</v>
      </c>
      <c r="C177" s="2" t="s">
        <v>64</v>
      </c>
      <c r="D177" t="s">
        <v>16</v>
      </c>
      <c r="E177" t="s">
        <v>11</v>
      </c>
      <c r="F177" t="s">
        <v>12</v>
      </c>
      <c r="G177" s="24">
        <v>94303</v>
      </c>
      <c r="H177" s="25" t="s">
        <v>229</v>
      </c>
      <c r="I177" s="1" t="s">
        <v>38</v>
      </c>
      <c r="J177" s="30">
        <v>8.99</v>
      </c>
      <c r="K177" s="30">
        <f t="shared" si="19"/>
        <v>8.99</v>
      </c>
      <c r="L177" s="30">
        <f t="shared" si="20"/>
        <v>6.2930000000000001</v>
      </c>
      <c r="M177" s="30">
        <v>0</v>
      </c>
      <c r="N177" s="27">
        <f t="shared" si="14"/>
        <v>0</v>
      </c>
      <c r="O177" s="27">
        <f t="shared" si="15"/>
        <v>8.99</v>
      </c>
      <c r="Q177" s="1" t="str">
        <f t="shared" si="16"/>
        <v/>
      </c>
      <c r="R177" s="1" t="str">
        <f t="shared" si="17"/>
        <v/>
      </c>
      <c r="S177" t="str">
        <f t="shared" si="18"/>
        <v/>
      </c>
    </row>
    <row r="178" spans="1:19">
      <c r="A178" s="1">
        <v>10690</v>
      </c>
      <c r="B178" s="16">
        <v>41372.943252314813</v>
      </c>
      <c r="C178" s="2" t="s">
        <v>65</v>
      </c>
      <c r="D178" t="s">
        <v>15</v>
      </c>
      <c r="E178" t="s">
        <v>11</v>
      </c>
      <c r="F178" t="s">
        <v>12</v>
      </c>
      <c r="G178" s="24">
        <v>94303</v>
      </c>
      <c r="H178" s="25" t="s">
        <v>229</v>
      </c>
      <c r="I178" s="1" t="s">
        <v>38</v>
      </c>
      <c r="J178" s="30">
        <v>7.99</v>
      </c>
      <c r="K178" s="30">
        <f t="shared" si="19"/>
        <v>7.99</v>
      </c>
      <c r="L178" s="30">
        <f t="shared" si="20"/>
        <v>5.593</v>
      </c>
      <c r="M178" s="30">
        <v>0</v>
      </c>
      <c r="N178" s="27">
        <f t="shared" si="14"/>
        <v>0</v>
      </c>
      <c r="O178" s="27">
        <f t="shared" si="15"/>
        <v>7.99</v>
      </c>
      <c r="Q178" s="1" t="str">
        <f t="shared" si="16"/>
        <v/>
      </c>
      <c r="R178" s="1" t="str">
        <f t="shared" si="17"/>
        <v/>
      </c>
      <c r="S178" t="str">
        <f t="shared" si="18"/>
        <v/>
      </c>
    </row>
    <row r="179" spans="1:19">
      <c r="A179" s="1">
        <v>10690</v>
      </c>
      <c r="B179" s="16">
        <v>41372.943252314813</v>
      </c>
      <c r="C179" s="2" t="s">
        <v>66</v>
      </c>
      <c r="D179" t="s">
        <v>19</v>
      </c>
      <c r="E179" t="s">
        <v>11</v>
      </c>
      <c r="F179" t="s">
        <v>17</v>
      </c>
      <c r="G179" s="24">
        <v>94303</v>
      </c>
      <c r="H179" s="25" t="s">
        <v>229</v>
      </c>
      <c r="I179" s="1" t="s">
        <v>38</v>
      </c>
      <c r="J179" s="30">
        <v>9.99</v>
      </c>
      <c r="K179" s="30">
        <f t="shared" si="19"/>
        <v>9.99</v>
      </c>
      <c r="L179" s="30">
        <f t="shared" si="20"/>
        <v>6.9929999999999994</v>
      </c>
      <c r="M179" s="30">
        <v>0</v>
      </c>
      <c r="N179" s="27">
        <f t="shared" si="14"/>
        <v>0</v>
      </c>
      <c r="O179" s="27">
        <f t="shared" si="15"/>
        <v>9.99</v>
      </c>
      <c r="Q179" s="1" t="str">
        <f t="shared" si="16"/>
        <v/>
      </c>
      <c r="R179" s="1" t="str">
        <f t="shared" si="17"/>
        <v/>
      </c>
      <c r="S179" t="str">
        <f t="shared" si="18"/>
        <v/>
      </c>
    </row>
    <row r="180" spans="1:19">
      <c r="A180" s="1">
        <v>10690</v>
      </c>
      <c r="B180" s="16">
        <v>41372.943240740744</v>
      </c>
      <c r="C180" s="2" t="s">
        <v>61</v>
      </c>
      <c r="D180" t="s">
        <v>24</v>
      </c>
      <c r="E180" t="s">
        <v>11</v>
      </c>
      <c r="F180" t="s">
        <v>12</v>
      </c>
      <c r="G180" s="24">
        <v>94303</v>
      </c>
      <c r="H180" s="25" t="s">
        <v>229</v>
      </c>
      <c r="I180" s="1" t="s">
        <v>38</v>
      </c>
      <c r="J180" s="30">
        <v>7.99</v>
      </c>
      <c r="K180" s="30">
        <f t="shared" si="19"/>
        <v>7.99</v>
      </c>
      <c r="L180" s="30">
        <f t="shared" si="20"/>
        <v>5.593</v>
      </c>
      <c r="M180" s="30">
        <v>0</v>
      </c>
      <c r="N180" s="27">
        <f t="shared" si="14"/>
        <v>0</v>
      </c>
      <c r="O180" s="27">
        <f t="shared" si="15"/>
        <v>7.99</v>
      </c>
      <c r="Q180" s="1" t="str">
        <f t="shared" si="16"/>
        <v/>
      </c>
      <c r="R180" s="1" t="str">
        <f t="shared" si="17"/>
        <v/>
      </c>
      <c r="S180" t="str">
        <f t="shared" si="18"/>
        <v/>
      </c>
    </row>
    <row r="181" spans="1:19">
      <c r="A181" s="1">
        <v>10690</v>
      </c>
      <c r="B181" s="16">
        <v>41372.943240740744</v>
      </c>
      <c r="C181" s="2" t="s">
        <v>58</v>
      </c>
      <c r="D181" t="s">
        <v>21</v>
      </c>
      <c r="E181" t="s">
        <v>11</v>
      </c>
      <c r="F181" t="s">
        <v>12</v>
      </c>
      <c r="G181" s="24">
        <v>94303</v>
      </c>
      <c r="H181" s="25" t="s">
        <v>229</v>
      </c>
      <c r="I181" s="1" t="s">
        <v>38</v>
      </c>
      <c r="J181" s="30">
        <v>7.99</v>
      </c>
      <c r="K181" s="30">
        <f t="shared" si="19"/>
        <v>7.99</v>
      </c>
      <c r="L181" s="30">
        <f t="shared" si="20"/>
        <v>5.593</v>
      </c>
      <c r="M181" s="30">
        <v>0</v>
      </c>
      <c r="N181" s="27">
        <f t="shared" si="14"/>
        <v>0</v>
      </c>
      <c r="O181" s="27">
        <f t="shared" si="15"/>
        <v>7.99</v>
      </c>
      <c r="Q181" s="1" t="str">
        <f t="shared" si="16"/>
        <v/>
      </c>
      <c r="R181" s="1" t="str">
        <f t="shared" si="17"/>
        <v/>
      </c>
      <c r="S181" t="str">
        <f t="shared" si="18"/>
        <v/>
      </c>
    </row>
    <row r="182" spans="1:19">
      <c r="A182" s="1">
        <v>10690</v>
      </c>
      <c r="B182" s="16">
        <v>41372.943240740744</v>
      </c>
      <c r="C182" s="2" t="s">
        <v>59</v>
      </c>
      <c r="D182" t="s">
        <v>13</v>
      </c>
      <c r="E182" t="s">
        <v>11</v>
      </c>
      <c r="F182" t="s">
        <v>12</v>
      </c>
      <c r="G182" s="24">
        <v>94303</v>
      </c>
      <c r="H182" s="25" t="s">
        <v>229</v>
      </c>
      <c r="I182" s="1" t="s">
        <v>38</v>
      </c>
      <c r="J182" s="30">
        <v>8.99</v>
      </c>
      <c r="K182" s="30">
        <f t="shared" si="19"/>
        <v>8.99</v>
      </c>
      <c r="L182" s="30">
        <f t="shared" si="20"/>
        <v>6.2930000000000001</v>
      </c>
      <c r="M182" s="30">
        <v>0</v>
      </c>
      <c r="N182" s="27">
        <f t="shared" si="14"/>
        <v>0</v>
      </c>
      <c r="O182" s="27">
        <f t="shared" si="15"/>
        <v>8.99</v>
      </c>
      <c r="Q182" s="1" t="str">
        <f t="shared" si="16"/>
        <v/>
      </c>
      <c r="R182" s="1" t="str">
        <f t="shared" si="17"/>
        <v/>
      </c>
      <c r="S182" t="str">
        <f t="shared" si="18"/>
        <v/>
      </c>
    </row>
    <row r="183" spans="1:19">
      <c r="A183" s="1">
        <v>10690</v>
      </c>
      <c r="B183" s="16">
        <v>41372.943240740744</v>
      </c>
      <c r="C183" s="2" t="s">
        <v>157</v>
      </c>
      <c r="D183" t="s">
        <v>158</v>
      </c>
      <c r="E183" t="s">
        <v>11</v>
      </c>
      <c r="F183" t="s">
        <v>17</v>
      </c>
      <c r="G183" s="24">
        <v>94303</v>
      </c>
      <c r="H183" s="25" t="s">
        <v>229</v>
      </c>
      <c r="I183" s="1" t="s">
        <v>38</v>
      </c>
      <c r="J183" s="30">
        <v>13.99</v>
      </c>
      <c r="K183" s="30">
        <f t="shared" si="19"/>
        <v>14.99</v>
      </c>
      <c r="L183" s="30">
        <f t="shared" si="20"/>
        <v>10.493</v>
      </c>
      <c r="M183" s="30">
        <v>0</v>
      </c>
      <c r="N183" s="27">
        <f t="shared" si="14"/>
        <v>0</v>
      </c>
      <c r="O183" s="27">
        <f t="shared" si="15"/>
        <v>13.99</v>
      </c>
      <c r="Q183" s="1" t="str">
        <f t="shared" si="16"/>
        <v/>
      </c>
      <c r="R183" s="1" t="str">
        <f t="shared" si="17"/>
        <v/>
      </c>
      <c r="S183" t="str">
        <f t="shared" si="18"/>
        <v/>
      </c>
    </row>
    <row r="184" spans="1:19">
      <c r="A184" s="1">
        <v>10689</v>
      </c>
      <c r="B184" s="16">
        <v>41372.840810185182</v>
      </c>
      <c r="C184" s="2" t="s">
        <v>157</v>
      </c>
      <c r="D184" t="s">
        <v>158</v>
      </c>
      <c r="E184" t="s">
        <v>11</v>
      </c>
      <c r="F184" t="s">
        <v>17</v>
      </c>
      <c r="G184" s="24">
        <v>34711</v>
      </c>
      <c r="H184" s="25" t="s">
        <v>388</v>
      </c>
      <c r="I184" s="1" t="s">
        <v>43</v>
      </c>
      <c r="J184" s="30">
        <v>13.99</v>
      </c>
      <c r="K184" s="30">
        <f t="shared" si="19"/>
        <v>14.99</v>
      </c>
      <c r="L184" s="30">
        <f t="shared" si="20"/>
        <v>10.493</v>
      </c>
      <c r="M184" s="30">
        <v>0</v>
      </c>
      <c r="N184" s="27">
        <f t="shared" si="14"/>
        <v>0</v>
      </c>
      <c r="O184" s="27">
        <f t="shared" si="15"/>
        <v>13.99</v>
      </c>
      <c r="Q184" s="1" t="str">
        <f t="shared" si="16"/>
        <v/>
      </c>
      <c r="R184" s="1" t="str">
        <f t="shared" si="17"/>
        <v/>
      </c>
      <c r="S184" t="str">
        <f t="shared" si="18"/>
        <v/>
      </c>
    </row>
    <row r="185" spans="1:19">
      <c r="A185" s="1">
        <v>10688</v>
      </c>
      <c r="B185" s="16">
        <v>41372.715833333335</v>
      </c>
      <c r="C185" s="2" t="s">
        <v>157</v>
      </c>
      <c r="D185" t="s">
        <v>158</v>
      </c>
      <c r="E185" t="s">
        <v>11</v>
      </c>
      <c r="F185" t="s">
        <v>17</v>
      </c>
      <c r="G185" s="24">
        <v>82501</v>
      </c>
      <c r="H185" s="25" t="s">
        <v>389</v>
      </c>
      <c r="I185" s="1" t="s">
        <v>79</v>
      </c>
      <c r="J185" s="30">
        <v>13.99</v>
      </c>
      <c r="K185" s="30">
        <f t="shared" si="19"/>
        <v>14.99</v>
      </c>
      <c r="L185" s="30">
        <f t="shared" si="20"/>
        <v>10.493</v>
      </c>
      <c r="M185" s="30">
        <v>0.7</v>
      </c>
      <c r="N185" s="27">
        <f t="shared" si="14"/>
        <v>13.99</v>
      </c>
      <c r="O185" s="27">
        <f t="shared" si="15"/>
        <v>0</v>
      </c>
      <c r="Q185" s="1" t="str">
        <f t="shared" si="16"/>
        <v/>
      </c>
      <c r="R185" s="1" t="str">
        <f t="shared" si="17"/>
        <v/>
      </c>
      <c r="S185" t="str">
        <f t="shared" si="18"/>
        <v/>
      </c>
    </row>
    <row r="186" spans="1:19">
      <c r="A186" s="1">
        <v>10685</v>
      </c>
      <c r="B186" s="16">
        <v>41372.57739583333</v>
      </c>
      <c r="C186" s="2" t="s">
        <v>157</v>
      </c>
      <c r="D186" t="s">
        <v>158</v>
      </c>
      <c r="E186" t="s">
        <v>11</v>
      </c>
      <c r="F186" t="s">
        <v>17</v>
      </c>
      <c r="G186" s="24">
        <v>76834</v>
      </c>
      <c r="H186" s="25" t="s">
        <v>390</v>
      </c>
      <c r="I186" s="1" t="s">
        <v>39</v>
      </c>
      <c r="J186" s="30">
        <v>13.99</v>
      </c>
      <c r="K186" s="30">
        <f t="shared" si="19"/>
        <v>14.99</v>
      </c>
      <c r="L186" s="30">
        <f t="shared" si="20"/>
        <v>10.493</v>
      </c>
      <c r="M186" s="30">
        <v>1.1499999999999999</v>
      </c>
      <c r="N186" s="27">
        <f t="shared" si="14"/>
        <v>13.99</v>
      </c>
      <c r="O186" s="27">
        <f t="shared" si="15"/>
        <v>0</v>
      </c>
      <c r="Q186" s="1" t="str">
        <f t="shared" si="16"/>
        <v/>
      </c>
      <c r="R186" s="1" t="str">
        <f t="shared" si="17"/>
        <v/>
      </c>
      <c r="S186" t="str">
        <f t="shared" si="18"/>
        <v/>
      </c>
    </row>
    <row r="187" spans="1:19">
      <c r="A187" s="1">
        <v>10681</v>
      </c>
      <c r="B187" s="16">
        <v>41372.485000000001</v>
      </c>
      <c r="C187" s="2" t="s">
        <v>391</v>
      </c>
      <c r="D187" t="s">
        <v>392</v>
      </c>
      <c r="E187" t="s">
        <v>165</v>
      </c>
      <c r="F187" t="s">
        <v>73</v>
      </c>
      <c r="G187" s="24">
        <v>2703</v>
      </c>
      <c r="H187" s="25" t="s">
        <v>393</v>
      </c>
      <c r="I187" s="1" t="s">
        <v>47</v>
      </c>
      <c r="J187" s="30">
        <v>8.99</v>
      </c>
      <c r="K187" s="30">
        <f t="shared" si="19"/>
        <v>8.99</v>
      </c>
      <c r="L187" s="30">
        <f t="shared" si="20"/>
        <v>6.2930000000000001</v>
      </c>
      <c r="M187" s="30">
        <v>0</v>
      </c>
      <c r="N187" s="27">
        <f t="shared" si="14"/>
        <v>0</v>
      </c>
      <c r="O187" s="27">
        <f t="shared" si="15"/>
        <v>8.99</v>
      </c>
      <c r="Q187" s="1" t="str">
        <f t="shared" si="16"/>
        <v>Invalid Zip</v>
      </c>
      <c r="R187" s="1" t="str">
        <f t="shared" si="17"/>
        <v/>
      </c>
      <c r="S187" t="str">
        <f t="shared" si="18"/>
        <v>Questionable</v>
      </c>
    </row>
    <row r="188" spans="1:19">
      <c r="A188" s="1">
        <v>10680</v>
      </c>
      <c r="B188" s="16">
        <v>41372.334027777775</v>
      </c>
      <c r="C188" s="2" t="s">
        <v>157</v>
      </c>
      <c r="D188" t="s">
        <v>158</v>
      </c>
      <c r="E188" t="s">
        <v>11</v>
      </c>
      <c r="F188" t="s">
        <v>17</v>
      </c>
      <c r="G188" s="24">
        <v>96786</v>
      </c>
      <c r="H188" s="25" t="s">
        <v>394</v>
      </c>
      <c r="I188" s="1" t="s">
        <v>106</v>
      </c>
      <c r="J188" s="30">
        <v>13.99</v>
      </c>
      <c r="K188" s="30">
        <f t="shared" si="19"/>
        <v>14.99</v>
      </c>
      <c r="L188" s="30">
        <f t="shared" si="20"/>
        <v>10.493</v>
      </c>
      <c r="M188" s="30">
        <v>0.56000000000000005</v>
      </c>
      <c r="N188" s="27">
        <f t="shared" si="14"/>
        <v>13.99</v>
      </c>
      <c r="O188" s="27">
        <f t="shared" si="15"/>
        <v>0</v>
      </c>
      <c r="Q188" s="1" t="str">
        <f t="shared" si="16"/>
        <v/>
      </c>
      <c r="R188" s="1" t="str">
        <f t="shared" si="17"/>
        <v/>
      </c>
      <c r="S188" t="str">
        <f t="shared" si="18"/>
        <v/>
      </c>
    </row>
    <row r="189" spans="1:19">
      <c r="A189" s="1">
        <v>10673</v>
      </c>
      <c r="B189" s="16">
        <v>41371.851099537038</v>
      </c>
      <c r="C189" s="2" t="s">
        <v>101</v>
      </c>
      <c r="D189" t="s">
        <v>102</v>
      </c>
      <c r="F189" t="s">
        <v>84</v>
      </c>
      <c r="G189" s="24">
        <v>83672</v>
      </c>
      <c r="H189" s="25" t="s">
        <v>71</v>
      </c>
      <c r="I189" s="1" t="s">
        <v>70</v>
      </c>
      <c r="J189" s="30">
        <v>0.99</v>
      </c>
      <c r="K189" s="30">
        <f t="shared" si="19"/>
        <v>0.99</v>
      </c>
      <c r="L189" s="30">
        <f t="shared" si="20"/>
        <v>0.69299999999999995</v>
      </c>
      <c r="M189" s="30">
        <v>0</v>
      </c>
      <c r="N189" s="27">
        <f t="shared" si="14"/>
        <v>0</v>
      </c>
      <c r="O189" s="27">
        <f t="shared" si="15"/>
        <v>0.99</v>
      </c>
      <c r="Q189" s="1" t="str">
        <f t="shared" si="16"/>
        <v/>
      </c>
      <c r="R189" s="1" t="str">
        <f t="shared" si="17"/>
        <v/>
      </c>
      <c r="S189" t="str">
        <f t="shared" si="18"/>
        <v/>
      </c>
    </row>
    <row r="190" spans="1:19">
      <c r="A190" s="1">
        <v>10672</v>
      </c>
      <c r="B190" s="16">
        <v>41371.680115740739</v>
      </c>
      <c r="C190" s="2" t="s">
        <v>395</v>
      </c>
      <c r="D190" t="s">
        <v>396</v>
      </c>
      <c r="E190" t="s">
        <v>115</v>
      </c>
      <c r="F190" t="s">
        <v>25</v>
      </c>
      <c r="G190" s="24">
        <v>70570</v>
      </c>
      <c r="H190" s="25" t="s">
        <v>88</v>
      </c>
      <c r="I190" s="1" t="s">
        <v>89</v>
      </c>
      <c r="J190" s="30">
        <v>7.99</v>
      </c>
      <c r="K190" s="30">
        <f t="shared" si="19"/>
        <v>7.99</v>
      </c>
      <c r="L190" s="30">
        <f t="shared" si="20"/>
        <v>5.593</v>
      </c>
      <c r="M190" s="30">
        <v>0</v>
      </c>
      <c r="N190" s="27">
        <f t="shared" si="14"/>
        <v>0</v>
      </c>
      <c r="O190" s="27">
        <f t="shared" si="15"/>
        <v>7.99</v>
      </c>
      <c r="Q190" s="1" t="str">
        <f t="shared" si="16"/>
        <v/>
      </c>
      <c r="R190" s="1" t="str">
        <f t="shared" si="17"/>
        <v/>
      </c>
      <c r="S190" t="str">
        <f t="shared" si="18"/>
        <v/>
      </c>
    </row>
    <row r="191" spans="1:19">
      <c r="A191" s="1">
        <v>10660</v>
      </c>
      <c r="B191" s="16">
        <v>41370.838472222225</v>
      </c>
      <c r="C191" s="2" t="s">
        <v>57</v>
      </c>
      <c r="D191" t="s">
        <v>10</v>
      </c>
      <c r="E191" t="s">
        <v>11</v>
      </c>
      <c r="F191" t="s">
        <v>12</v>
      </c>
      <c r="G191" s="24">
        <v>33902</v>
      </c>
      <c r="H191" s="25" t="s">
        <v>397</v>
      </c>
      <c r="I191" s="1" t="s">
        <v>43</v>
      </c>
      <c r="J191" s="30">
        <v>7.99</v>
      </c>
      <c r="K191" s="30">
        <f t="shared" si="19"/>
        <v>7.99</v>
      </c>
      <c r="L191" s="30">
        <f t="shared" si="20"/>
        <v>5.593</v>
      </c>
      <c r="M191" s="30">
        <v>0</v>
      </c>
      <c r="N191" s="27">
        <f t="shared" si="14"/>
        <v>0</v>
      </c>
      <c r="O191" s="27">
        <f t="shared" si="15"/>
        <v>7.99</v>
      </c>
      <c r="Q191" s="1" t="str">
        <f t="shared" si="16"/>
        <v/>
      </c>
      <c r="R191" s="1" t="str">
        <f t="shared" si="17"/>
        <v/>
      </c>
      <c r="S191" t="str">
        <f t="shared" si="18"/>
        <v/>
      </c>
    </row>
    <row r="192" spans="1:19">
      <c r="A192" s="1">
        <v>10659</v>
      </c>
      <c r="B192" s="16">
        <v>41370.745046296295</v>
      </c>
      <c r="C192" s="2" t="s">
        <v>157</v>
      </c>
      <c r="D192" t="s">
        <v>158</v>
      </c>
      <c r="E192" t="s">
        <v>11</v>
      </c>
      <c r="F192" t="s">
        <v>17</v>
      </c>
      <c r="G192" s="24">
        <v>10036</v>
      </c>
      <c r="H192" s="25" t="s">
        <v>103</v>
      </c>
      <c r="I192" s="1" t="s">
        <v>40</v>
      </c>
      <c r="J192" s="30">
        <v>13.99</v>
      </c>
      <c r="K192" s="30">
        <f t="shared" si="19"/>
        <v>14.99</v>
      </c>
      <c r="L192" s="30">
        <f t="shared" si="20"/>
        <v>10.493</v>
      </c>
      <c r="M192" s="30">
        <v>0</v>
      </c>
      <c r="N192" s="27">
        <f t="shared" si="14"/>
        <v>0</v>
      </c>
      <c r="O192" s="27">
        <f t="shared" si="15"/>
        <v>13.99</v>
      </c>
      <c r="Q192" s="1" t="str">
        <f t="shared" si="16"/>
        <v/>
      </c>
      <c r="R192" s="1" t="str">
        <f t="shared" si="17"/>
        <v/>
      </c>
      <c r="S192" t="str">
        <f t="shared" si="18"/>
        <v/>
      </c>
    </row>
    <row r="193" spans="1:19">
      <c r="A193" s="1">
        <v>10654</v>
      </c>
      <c r="B193" s="16">
        <v>41370.66988425926</v>
      </c>
      <c r="C193" s="2" t="s">
        <v>94</v>
      </c>
      <c r="D193" t="s">
        <v>95</v>
      </c>
      <c r="E193" t="s">
        <v>96</v>
      </c>
      <c r="F193" t="s">
        <v>25</v>
      </c>
      <c r="G193" s="24">
        <v>98040</v>
      </c>
      <c r="H193" s="25" t="s">
        <v>398</v>
      </c>
      <c r="I193" s="1" t="s">
        <v>41</v>
      </c>
      <c r="J193" s="30">
        <v>2.99</v>
      </c>
      <c r="K193" s="30">
        <f t="shared" si="19"/>
        <v>2.99</v>
      </c>
      <c r="L193" s="30">
        <f t="shared" si="20"/>
        <v>2.093</v>
      </c>
      <c r="M193" s="30">
        <v>0.28000000000000003</v>
      </c>
      <c r="N193" s="27">
        <f t="shared" si="14"/>
        <v>2.99</v>
      </c>
      <c r="O193" s="27">
        <f t="shared" si="15"/>
        <v>0</v>
      </c>
      <c r="Q193" s="1" t="str">
        <f t="shared" si="16"/>
        <v/>
      </c>
      <c r="R193" s="1" t="str">
        <f t="shared" si="17"/>
        <v/>
      </c>
      <c r="S193" t="str">
        <f t="shared" si="18"/>
        <v/>
      </c>
    </row>
    <row r="194" spans="1:19">
      <c r="A194" s="1">
        <v>10653</v>
      </c>
      <c r="B194" s="16">
        <v>41370.680810185186</v>
      </c>
      <c r="C194" s="2" t="s">
        <v>94</v>
      </c>
      <c r="D194" t="s">
        <v>95</v>
      </c>
      <c r="E194" t="s">
        <v>96</v>
      </c>
      <c r="F194" t="s">
        <v>25</v>
      </c>
      <c r="G194" s="24">
        <v>98404</v>
      </c>
      <c r="H194" s="25" t="s">
        <v>399</v>
      </c>
      <c r="I194" s="1" t="s">
        <v>41</v>
      </c>
      <c r="J194" s="30">
        <v>2.99</v>
      </c>
      <c r="K194" s="30">
        <f t="shared" si="19"/>
        <v>2.99</v>
      </c>
      <c r="L194" s="30">
        <f t="shared" si="20"/>
        <v>2.093</v>
      </c>
      <c r="M194" s="30">
        <v>0.28000000000000003</v>
      </c>
      <c r="N194" s="27">
        <f t="shared" ref="N194:N211" si="21">IF(M194=0,0,J194)</f>
        <v>2.99</v>
      </c>
      <c r="O194" s="27">
        <f t="shared" ref="O194:O211" si="22">IF(M194=0,J194,0)</f>
        <v>0</v>
      </c>
      <c r="Q194" s="1" t="str">
        <f t="shared" ref="Q194:Q211" si="23">IF(LEN(G194)=5,"","Invalid Zip")</f>
        <v/>
      </c>
      <c r="R194" s="1" t="str">
        <f t="shared" ref="R194:R211" si="24">IF(LEN(I194)=2,"","Invalid State")</f>
        <v/>
      </c>
      <c r="S194" t="str">
        <f t="shared" ref="S194:S211" si="25">IF(OR(NOT(ISBLANK(P194)),Q194="Invalid Zip",R194="Invalid State"),"Questionable","")</f>
        <v/>
      </c>
    </row>
    <row r="195" spans="1:19">
      <c r="A195" s="1">
        <v>10643</v>
      </c>
      <c r="B195" s="16">
        <v>41369.948703703703</v>
      </c>
      <c r="C195" s="2" t="s">
        <v>61</v>
      </c>
      <c r="D195" t="s">
        <v>24</v>
      </c>
      <c r="E195" t="s">
        <v>11</v>
      </c>
      <c r="F195" t="s">
        <v>12</v>
      </c>
      <c r="G195" s="24">
        <v>84312</v>
      </c>
      <c r="H195" s="25" t="s">
        <v>400</v>
      </c>
      <c r="I195" s="1" t="s">
        <v>87</v>
      </c>
      <c r="J195" s="30">
        <v>7.99</v>
      </c>
      <c r="K195" s="30">
        <f t="shared" ref="K195:K211" si="26">IF(D195="A Memory of Light by Robert Jordan, Brandon Sanderson",14.99,J195)</f>
        <v>7.99</v>
      </c>
      <c r="L195" s="30">
        <f t="shared" ref="L195:L211" si="27">K195*0.7</f>
        <v>5.593</v>
      </c>
      <c r="M195" s="30">
        <v>0.55000000000000004</v>
      </c>
      <c r="N195" s="27">
        <f t="shared" si="21"/>
        <v>7.99</v>
      </c>
      <c r="O195" s="27">
        <f t="shared" si="22"/>
        <v>0</v>
      </c>
      <c r="Q195" s="1" t="str">
        <f t="shared" si="23"/>
        <v/>
      </c>
      <c r="R195" s="1" t="str">
        <f t="shared" si="24"/>
        <v/>
      </c>
      <c r="S195" t="str">
        <f t="shared" si="25"/>
        <v/>
      </c>
    </row>
    <row r="196" spans="1:19">
      <c r="A196" s="1">
        <v>10637</v>
      </c>
      <c r="B196" s="16">
        <v>41368.862384259257</v>
      </c>
      <c r="C196" s="2" t="s">
        <v>401</v>
      </c>
      <c r="D196" t="s">
        <v>402</v>
      </c>
      <c r="F196" t="s">
        <v>403</v>
      </c>
      <c r="G196" s="24">
        <v>36081</v>
      </c>
      <c r="H196" s="25" t="s">
        <v>404</v>
      </c>
      <c r="I196" s="1" t="s">
        <v>134</v>
      </c>
      <c r="J196" s="30">
        <v>9.99</v>
      </c>
      <c r="K196" s="30">
        <f t="shared" si="26"/>
        <v>9.99</v>
      </c>
      <c r="L196" s="30">
        <f t="shared" si="27"/>
        <v>6.9929999999999994</v>
      </c>
      <c r="M196" s="30">
        <v>0</v>
      </c>
      <c r="N196" s="27">
        <f t="shared" si="21"/>
        <v>0</v>
      </c>
      <c r="O196" s="27">
        <f t="shared" si="22"/>
        <v>9.99</v>
      </c>
      <c r="Q196" s="1" t="str">
        <f t="shared" si="23"/>
        <v/>
      </c>
      <c r="R196" s="1" t="str">
        <f t="shared" si="24"/>
        <v/>
      </c>
      <c r="S196" t="str">
        <f t="shared" si="25"/>
        <v/>
      </c>
    </row>
    <row r="197" spans="1:19">
      <c r="A197" s="1">
        <v>10625</v>
      </c>
      <c r="B197" s="16">
        <v>41367.505891203706</v>
      </c>
      <c r="C197" s="2" t="s">
        <v>109</v>
      </c>
      <c r="D197" t="s">
        <v>110</v>
      </c>
      <c r="E197" t="s">
        <v>111</v>
      </c>
      <c r="F197" t="s">
        <v>73</v>
      </c>
      <c r="G197" s="24">
        <v>95831</v>
      </c>
      <c r="H197" s="25" t="s">
        <v>405</v>
      </c>
      <c r="I197" s="1" t="s">
        <v>38</v>
      </c>
      <c r="J197" s="30">
        <v>11.99</v>
      </c>
      <c r="K197" s="30">
        <f t="shared" si="26"/>
        <v>11.99</v>
      </c>
      <c r="L197" s="30">
        <f t="shared" si="27"/>
        <v>8.3929999999999989</v>
      </c>
      <c r="M197" s="30">
        <v>0</v>
      </c>
      <c r="N197" s="27">
        <f t="shared" si="21"/>
        <v>0</v>
      </c>
      <c r="O197" s="27">
        <f t="shared" si="22"/>
        <v>11.99</v>
      </c>
      <c r="Q197" s="1" t="str">
        <f t="shared" si="23"/>
        <v/>
      </c>
      <c r="R197" s="1" t="str">
        <f t="shared" si="24"/>
        <v/>
      </c>
      <c r="S197" t="str">
        <f t="shared" si="25"/>
        <v/>
      </c>
    </row>
    <row r="198" spans="1:19">
      <c r="A198" s="1">
        <v>10624</v>
      </c>
      <c r="B198" s="16">
        <v>41367.449664351851</v>
      </c>
      <c r="C198" s="2" t="s">
        <v>406</v>
      </c>
      <c r="D198" t="s">
        <v>407</v>
      </c>
      <c r="E198" t="s">
        <v>115</v>
      </c>
      <c r="F198" t="s">
        <v>25</v>
      </c>
      <c r="G198" s="24">
        <v>70570</v>
      </c>
      <c r="H198" s="25" t="s">
        <v>88</v>
      </c>
      <c r="I198" s="1" t="s">
        <v>89</v>
      </c>
      <c r="J198" s="30">
        <v>7.99</v>
      </c>
      <c r="K198" s="30">
        <f t="shared" si="26"/>
        <v>7.99</v>
      </c>
      <c r="L198" s="30">
        <f t="shared" si="27"/>
        <v>5.593</v>
      </c>
      <c r="M198" s="30">
        <v>0</v>
      </c>
      <c r="N198" s="27">
        <f t="shared" si="21"/>
        <v>0</v>
      </c>
      <c r="O198" s="27">
        <f t="shared" si="22"/>
        <v>7.99</v>
      </c>
      <c r="Q198" s="1" t="str">
        <f t="shared" si="23"/>
        <v/>
      </c>
      <c r="R198" s="1" t="str">
        <f t="shared" si="24"/>
        <v/>
      </c>
      <c r="S198" t="str">
        <f t="shared" si="25"/>
        <v/>
      </c>
    </row>
    <row r="199" spans="1:19">
      <c r="A199" s="1">
        <v>10623</v>
      </c>
      <c r="B199" s="16">
        <v>41367.215740740743</v>
      </c>
      <c r="C199" s="2" t="s">
        <v>66</v>
      </c>
      <c r="D199" t="s">
        <v>19</v>
      </c>
      <c r="E199" t="s">
        <v>11</v>
      </c>
      <c r="F199" t="s">
        <v>17</v>
      </c>
      <c r="G199" s="24">
        <v>49328</v>
      </c>
      <c r="H199" s="25" t="s">
        <v>93</v>
      </c>
      <c r="I199" s="1" t="s">
        <v>92</v>
      </c>
      <c r="J199" s="30">
        <v>9.99</v>
      </c>
      <c r="K199" s="30">
        <f t="shared" si="26"/>
        <v>9.99</v>
      </c>
      <c r="L199" s="30">
        <f t="shared" si="27"/>
        <v>6.9929999999999994</v>
      </c>
      <c r="M199" s="30">
        <v>0</v>
      </c>
      <c r="N199" s="27">
        <f t="shared" si="21"/>
        <v>0</v>
      </c>
      <c r="O199" s="27">
        <f t="shared" si="22"/>
        <v>9.99</v>
      </c>
      <c r="Q199" s="1" t="str">
        <f t="shared" si="23"/>
        <v/>
      </c>
      <c r="R199" s="1" t="str">
        <f t="shared" si="24"/>
        <v/>
      </c>
      <c r="S199" t="str">
        <f t="shared" si="25"/>
        <v/>
      </c>
    </row>
    <row r="200" spans="1:19">
      <c r="A200" s="1">
        <v>10619</v>
      </c>
      <c r="B200" s="16">
        <v>41366.558078703703</v>
      </c>
      <c r="C200" s="2" t="s">
        <v>408</v>
      </c>
      <c r="D200" t="s">
        <v>409</v>
      </c>
      <c r="E200" t="s">
        <v>410</v>
      </c>
      <c r="F200" t="s">
        <v>12</v>
      </c>
      <c r="G200" s="24">
        <v>90071</v>
      </c>
      <c r="H200" s="25" t="s">
        <v>369</v>
      </c>
      <c r="I200" s="1" t="s">
        <v>38</v>
      </c>
      <c r="J200" s="30">
        <v>0.99</v>
      </c>
      <c r="K200" s="30">
        <f t="shared" si="26"/>
        <v>0.99</v>
      </c>
      <c r="L200" s="30">
        <f t="shared" si="27"/>
        <v>0.69299999999999995</v>
      </c>
      <c r="M200" s="30">
        <v>0</v>
      </c>
      <c r="N200" s="27">
        <f t="shared" si="21"/>
        <v>0</v>
      </c>
      <c r="O200" s="27">
        <f t="shared" si="22"/>
        <v>0.99</v>
      </c>
      <c r="Q200" s="1" t="str">
        <f t="shared" si="23"/>
        <v/>
      </c>
      <c r="R200" s="1" t="str">
        <f t="shared" si="24"/>
        <v/>
      </c>
      <c r="S200" t="str">
        <f t="shared" si="25"/>
        <v/>
      </c>
    </row>
    <row r="201" spans="1:19">
      <c r="A201" s="1">
        <v>10616</v>
      </c>
      <c r="B201" s="16">
        <v>41366.329259259262</v>
      </c>
      <c r="C201" s="2" t="s">
        <v>64</v>
      </c>
      <c r="D201" t="s">
        <v>16</v>
      </c>
      <c r="E201" t="s">
        <v>11</v>
      </c>
      <c r="F201" t="s">
        <v>12</v>
      </c>
      <c r="G201" s="24">
        <v>80027</v>
      </c>
      <c r="H201" s="25" t="s">
        <v>82</v>
      </c>
      <c r="I201" s="1" t="s">
        <v>42</v>
      </c>
      <c r="J201" s="30">
        <v>8.99</v>
      </c>
      <c r="K201" s="30">
        <f t="shared" si="26"/>
        <v>8.99</v>
      </c>
      <c r="L201" s="30">
        <f t="shared" si="27"/>
        <v>6.2930000000000001</v>
      </c>
      <c r="M201" s="30">
        <v>0.36</v>
      </c>
      <c r="N201" s="27">
        <f t="shared" si="21"/>
        <v>8.99</v>
      </c>
      <c r="O201" s="27">
        <f t="shared" si="22"/>
        <v>0</v>
      </c>
      <c r="Q201" s="1" t="str">
        <f t="shared" si="23"/>
        <v/>
      </c>
      <c r="R201" s="1" t="str">
        <f t="shared" si="24"/>
        <v/>
      </c>
      <c r="S201" t="str">
        <f t="shared" si="25"/>
        <v/>
      </c>
    </row>
    <row r="202" spans="1:19">
      <c r="A202" s="1">
        <v>10612</v>
      </c>
      <c r="B202" s="16">
        <v>41366.20685185185</v>
      </c>
      <c r="C202" s="2" t="s">
        <v>157</v>
      </c>
      <c r="D202" t="s">
        <v>158</v>
      </c>
      <c r="E202" t="s">
        <v>11</v>
      </c>
      <c r="F202" t="s">
        <v>17</v>
      </c>
      <c r="G202" s="24" t="s">
        <v>411</v>
      </c>
      <c r="H202" s="25" t="s">
        <v>412</v>
      </c>
      <c r="I202" s="1" t="s">
        <v>127</v>
      </c>
      <c r="J202" s="30">
        <v>13.99</v>
      </c>
      <c r="K202" s="30">
        <f t="shared" si="26"/>
        <v>14.99</v>
      </c>
      <c r="L202" s="30">
        <f t="shared" si="27"/>
        <v>10.493</v>
      </c>
      <c r="M202" s="30">
        <v>0</v>
      </c>
      <c r="N202" s="27">
        <f t="shared" si="21"/>
        <v>0</v>
      </c>
      <c r="O202" s="27">
        <f t="shared" si="22"/>
        <v>13.99</v>
      </c>
      <c r="Q202" s="1" t="str">
        <f t="shared" si="23"/>
        <v>Invalid Zip</v>
      </c>
      <c r="R202" s="1" t="str">
        <f t="shared" si="24"/>
        <v/>
      </c>
      <c r="S202" t="str">
        <f t="shared" si="25"/>
        <v>Questionable</v>
      </c>
    </row>
    <row r="203" spans="1:19">
      <c r="A203" s="1">
        <v>10610</v>
      </c>
      <c r="B203" s="16">
        <v>41365.787523148145</v>
      </c>
      <c r="C203" s="2" t="s">
        <v>157</v>
      </c>
      <c r="D203" t="s">
        <v>158</v>
      </c>
      <c r="E203" t="s">
        <v>11</v>
      </c>
      <c r="F203" t="s">
        <v>17</v>
      </c>
      <c r="G203" s="24">
        <v>7405</v>
      </c>
      <c r="H203" s="25" t="s">
        <v>413</v>
      </c>
      <c r="I203" s="1" t="s">
        <v>44</v>
      </c>
      <c r="J203" s="30">
        <v>13.99</v>
      </c>
      <c r="K203" s="30">
        <f t="shared" si="26"/>
        <v>14.99</v>
      </c>
      <c r="L203" s="30">
        <f t="shared" si="27"/>
        <v>10.493</v>
      </c>
      <c r="M203" s="30">
        <v>0.98</v>
      </c>
      <c r="N203" s="27">
        <f t="shared" si="21"/>
        <v>13.99</v>
      </c>
      <c r="O203" s="27">
        <f t="shared" si="22"/>
        <v>0</v>
      </c>
      <c r="Q203" s="1" t="str">
        <f t="shared" si="23"/>
        <v>Invalid Zip</v>
      </c>
      <c r="R203" s="1" t="str">
        <f t="shared" si="24"/>
        <v/>
      </c>
      <c r="S203" t="str">
        <f t="shared" si="25"/>
        <v>Questionable</v>
      </c>
    </row>
    <row r="204" spans="1:19">
      <c r="A204" s="1">
        <v>10609</v>
      </c>
      <c r="B204" s="16">
        <v>41365.774421296293</v>
      </c>
      <c r="C204" s="2" t="s">
        <v>94</v>
      </c>
      <c r="D204" t="s">
        <v>95</v>
      </c>
      <c r="E204" t="s">
        <v>96</v>
      </c>
      <c r="F204" t="s">
        <v>25</v>
      </c>
      <c r="G204" s="24">
        <v>11730</v>
      </c>
      <c r="H204" s="25" t="s">
        <v>414</v>
      </c>
      <c r="I204" s="1" t="s">
        <v>40</v>
      </c>
      <c r="J204" s="30">
        <v>2.99</v>
      </c>
      <c r="K204" s="30">
        <f t="shared" si="26"/>
        <v>2.99</v>
      </c>
      <c r="L204" s="30">
        <f t="shared" si="27"/>
        <v>2.093</v>
      </c>
      <c r="M204" s="30">
        <v>0</v>
      </c>
      <c r="N204" s="27">
        <f t="shared" si="21"/>
        <v>0</v>
      </c>
      <c r="O204" s="27">
        <f t="shared" si="22"/>
        <v>2.99</v>
      </c>
      <c r="Q204" s="1" t="str">
        <f t="shared" si="23"/>
        <v/>
      </c>
      <c r="R204" s="1" t="str">
        <f t="shared" si="24"/>
        <v/>
      </c>
      <c r="S204" t="str">
        <f t="shared" si="25"/>
        <v/>
      </c>
    </row>
    <row r="205" spans="1:19">
      <c r="A205" s="1">
        <v>10609</v>
      </c>
      <c r="B205" s="16">
        <v>41365.774421296293</v>
      </c>
      <c r="C205" s="2" t="s">
        <v>101</v>
      </c>
      <c r="D205" t="s">
        <v>102</v>
      </c>
      <c r="F205" t="s">
        <v>84</v>
      </c>
      <c r="G205" s="24">
        <v>11730</v>
      </c>
      <c r="H205" s="25" t="s">
        <v>414</v>
      </c>
      <c r="I205" s="1" t="s">
        <v>40</v>
      </c>
      <c r="J205" s="30">
        <v>0.99</v>
      </c>
      <c r="K205" s="30">
        <f t="shared" si="26"/>
        <v>0.99</v>
      </c>
      <c r="L205" s="30">
        <f t="shared" si="27"/>
        <v>0.69299999999999995</v>
      </c>
      <c r="M205" s="30">
        <v>0</v>
      </c>
      <c r="N205" s="27">
        <f t="shared" si="21"/>
        <v>0</v>
      </c>
      <c r="O205" s="27">
        <f t="shared" si="22"/>
        <v>0.99</v>
      </c>
      <c r="Q205" s="1" t="str">
        <f t="shared" si="23"/>
        <v/>
      </c>
      <c r="R205" s="1" t="str">
        <f t="shared" si="24"/>
        <v/>
      </c>
      <c r="S205" t="str">
        <f t="shared" si="25"/>
        <v/>
      </c>
    </row>
    <row r="206" spans="1:19">
      <c r="A206" s="1">
        <v>10608</v>
      </c>
      <c r="B206" s="16">
        <v>41365.584456018521</v>
      </c>
      <c r="C206" s="2" t="s">
        <v>157</v>
      </c>
      <c r="D206" t="s">
        <v>158</v>
      </c>
      <c r="E206" t="s">
        <v>11</v>
      </c>
      <c r="F206" t="s">
        <v>17</v>
      </c>
      <c r="G206" s="24">
        <v>22191</v>
      </c>
      <c r="H206" s="25" t="s">
        <v>415</v>
      </c>
      <c r="I206" s="1" t="s">
        <v>127</v>
      </c>
      <c r="J206" s="30">
        <v>13.99</v>
      </c>
      <c r="K206" s="30">
        <f t="shared" si="26"/>
        <v>14.99</v>
      </c>
      <c r="L206" s="30">
        <f t="shared" si="27"/>
        <v>10.493</v>
      </c>
      <c r="M206" s="30">
        <v>0</v>
      </c>
      <c r="N206" s="27">
        <f t="shared" si="21"/>
        <v>0</v>
      </c>
      <c r="O206" s="27">
        <f t="shared" si="22"/>
        <v>13.99</v>
      </c>
      <c r="Q206" s="1" t="str">
        <f t="shared" si="23"/>
        <v/>
      </c>
      <c r="R206" s="1" t="str">
        <f t="shared" si="24"/>
        <v/>
      </c>
      <c r="S206" t="str">
        <f t="shared" si="25"/>
        <v/>
      </c>
    </row>
    <row r="207" spans="1:19">
      <c r="A207" s="1">
        <v>10606</v>
      </c>
      <c r="B207" s="16">
        <v>41365.466874999998</v>
      </c>
      <c r="C207" s="2" t="s">
        <v>157</v>
      </c>
      <c r="D207" t="s">
        <v>158</v>
      </c>
      <c r="E207" t="s">
        <v>11</v>
      </c>
      <c r="F207" t="s">
        <v>17</v>
      </c>
      <c r="G207" s="24">
        <v>94158</v>
      </c>
      <c r="H207" s="25" t="s">
        <v>108</v>
      </c>
      <c r="I207" s="1" t="s">
        <v>38</v>
      </c>
      <c r="J207" s="30">
        <v>13.99</v>
      </c>
      <c r="K207" s="30">
        <f t="shared" si="26"/>
        <v>14.99</v>
      </c>
      <c r="L207" s="30">
        <f t="shared" si="27"/>
        <v>10.493</v>
      </c>
      <c r="M207" s="30">
        <v>0</v>
      </c>
      <c r="N207" s="27">
        <f t="shared" si="21"/>
        <v>0</v>
      </c>
      <c r="O207" s="27">
        <f t="shared" si="22"/>
        <v>13.99</v>
      </c>
      <c r="Q207" s="1" t="str">
        <f t="shared" si="23"/>
        <v/>
      </c>
      <c r="R207" s="1" t="str">
        <f t="shared" si="24"/>
        <v/>
      </c>
      <c r="S207" t="str">
        <f t="shared" si="25"/>
        <v/>
      </c>
    </row>
    <row r="208" spans="1:19">
      <c r="A208" s="1">
        <v>10605</v>
      </c>
      <c r="B208" s="16">
        <v>41365.461516203701</v>
      </c>
      <c r="C208" s="2" t="s">
        <v>94</v>
      </c>
      <c r="D208" t="s">
        <v>95</v>
      </c>
      <c r="E208" t="s">
        <v>96</v>
      </c>
      <c r="F208" t="s">
        <v>25</v>
      </c>
      <c r="G208" s="24">
        <v>84003</v>
      </c>
      <c r="H208" s="25" t="s">
        <v>416</v>
      </c>
      <c r="I208" s="1" t="s">
        <v>87</v>
      </c>
      <c r="J208" s="30">
        <v>2.99</v>
      </c>
      <c r="K208" s="30">
        <f t="shared" si="26"/>
        <v>2.99</v>
      </c>
      <c r="L208" s="30">
        <f t="shared" si="27"/>
        <v>2.093</v>
      </c>
      <c r="M208" s="30">
        <v>0.2</v>
      </c>
      <c r="N208" s="27">
        <f t="shared" si="21"/>
        <v>2.99</v>
      </c>
      <c r="O208" s="27">
        <f t="shared" si="22"/>
        <v>0</v>
      </c>
      <c r="Q208" s="1" t="str">
        <f t="shared" si="23"/>
        <v/>
      </c>
      <c r="R208" s="1" t="str">
        <f t="shared" si="24"/>
        <v/>
      </c>
      <c r="S208" t="str">
        <f t="shared" si="25"/>
        <v/>
      </c>
    </row>
    <row r="209" spans="1:19">
      <c r="A209" s="1">
        <v>10603</v>
      </c>
      <c r="B209" s="16">
        <v>41365.417256944442</v>
      </c>
      <c r="C209" s="2" t="s">
        <v>157</v>
      </c>
      <c r="D209" t="s">
        <v>158</v>
      </c>
      <c r="E209" t="s">
        <v>11</v>
      </c>
      <c r="F209" t="s">
        <v>17</v>
      </c>
      <c r="G209" s="24">
        <v>87401</v>
      </c>
      <c r="H209" s="25" t="s">
        <v>417</v>
      </c>
      <c r="I209" s="1" t="s">
        <v>133</v>
      </c>
      <c r="J209" s="30">
        <v>13.99</v>
      </c>
      <c r="K209" s="30">
        <f t="shared" si="26"/>
        <v>14.99</v>
      </c>
      <c r="L209" s="30">
        <f t="shared" si="27"/>
        <v>10.493</v>
      </c>
      <c r="M209" s="30">
        <v>0.72</v>
      </c>
      <c r="N209" s="27">
        <f t="shared" si="21"/>
        <v>13.99</v>
      </c>
      <c r="O209" s="27">
        <f t="shared" si="22"/>
        <v>0</v>
      </c>
      <c r="Q209" s="1" t="str">
        <f t="shared" si="23"/>
        <v/>
      </c>
      <c r="R209" s="1" t="str">
        <f t="shared" si="24"/>
        <v/>
      </c>
      <c r="S209" t="str">
        <f t="shared" si="25"/>
        <v/>
      </c>
    </row>
    <row r="210" spans="1:19">
      <c r="A210" s="1">
        <v>10602</v>
      </c>
      <c r="B210" s="16">
        <v>41365.413171296299</v>
      </c>
      <c r="C210" s="2" t="s">
        <v>157</v>
      </c>
      <c r="D210" t="s">
        <v>158</v>
      </c>
      <c r="E210" t="s">
        <v>11</v>
      </c>
      <c r="F210" t="s">
        <v>17</v>
      </c>
      <c r="G210" s="24">
        <v>29301</v>
      </c>
      <c r="H210" s="25" t="s">
        <v>90</v>
      </c>
      <c r="I210" s="1" t="s">
        <v>91</v>
      </c>
      <c r="J210" s="30">
        <v>13.99</v>
      </c>
      <c r="K210" s="30">
        <f t="shared" si="26"/>
        <v>14.99</v>
      </c>
      <c r="L210" s="30">
        <f t="shared" si="27"/>
        <v>10.493</v>
      </c>
      <c r="M210" s="30">
        <v>0</v>
      </c>
      <c r="N210" s="27">
        <f t="shared" si="21"/>
        <v>0</v>
      </c>
      <c r="O210" s="27">
        <f t="shared" si="22"/>
        <v>13.99</v>
      </c>
      <c r="Q210" s="1" t="str">
        <f t="shared" si="23"/>
        <v/>
      </c>
      <c r="R210" s="1" t="str">
        <f t="shared" si="24"/>
        <v/>
      </c>
      <c r="S210" t="str">
        <f t="shared" si="25"/>
        <v/>
      </c>
    </row>
    <row r="211" spans="1:19">
      <c r="A211" s="1">
        <v>10600</v>
      </c>
      <c r="B211" s="16">
        <v>41365.201747685183</v>
      </c>
      <c r="C211" s="2" t="s">
        <v>418</v>
      </c>
      <c r="D211" t="s">
        <v>419</v>
      </c>
      <c r="E211" t="s">
        <v>115</v>
      </c>
      <c r="F211" t="s">
        <v>25</v>
      </c>
      <c r="G211" s="24">
        <v>70570</v>
      </c>
      <c r="H211" s="25" t="s">
        <v>88</v>
      </c>
      <c r="I211" s="1" t="s">
        <v>89</v>
      </c>
      <c r="J211" s="30">
        <v>7.99</v>
      </c>
      <c r="K211" s="30">
        <f t="shared" si="26"/>
        <v>7.99</v>
      </c>
      <c r="L211" s="30">
        <f t="shared" si="27"/>
        <v>5.593</v>
      </c>
      <c r="M211" s="30">
        <v>0</v>
      </c>
      <c r="N211" s="27">
        <f t="shared" si="21"/>
        <v>0</v>
      </c>
      <c r="O211" s="27">
        <f t="shared" si="22"/>
        <v>7.99</v>
      </c>
      <c r="Q211" s="1" t="str">
        <f t="shared" si="23"/>
        <v/>
      </c>
      <c r="R211" s="1" t="str">
        <f t="shared" si="24"/>
        <v/>
      </c>
      <c r="S211" t="str">
        <f t="shared" si="25"/>
        <v/>
      </c>
    </row>
    <row r="212" spans="1:19">
      <c r="B212" s="16"/>
      <c r="H212" s="25"/>
      <c r="J212" s="30"/>
      <c r="K212" s="30"/>
      <c r="L212" s="30"/>
      <c r="M212" s="30"/>
      <c r="R212" s="1"/>
    </row>
    <row r="213" spans="1:19">
      <c r="B213" s="16"/>
      <c r="H213" s="25"/>
      <c r="J213" s="30"/>
      <c r="K213" s="30"/>
      <c r="L213" s="30"/>
      <c r="M213" s="30"/>
      <c r="R213" s="1"/>
    </row>
    <row r="214" spans="1:19">
      <c r="B214" s="16"/>
      <c r="H214" s="25"/>
      <c r="J214" s="30"/>
      <c r="K214" s="30"/>
      <c r="L214" s="30"/>
      <c r="M214" s="30"/>
      <c r="R214" s="1"/>
    </row>
    <row r="215" spans="1:19">
      <c r="B215" s="16"/>
      <c r="H215" s="25"/>
      <c r="J215" s="30"/>
      <c r="K215" s="30"/>
      <c r="L215" s="30"/>
      <c r="M215" s="30"/>
      <c r="R215" s="1"/>
    </row>
    <row r="216" spans="1:19">
      <c r="B216" s="16"/>
      <c r="H216" s="25"/>
      <c r="J216" s="30"/>
      <c r="K216" s="30"/>
      <c r="L216" s="30"/>
      <c r="M216" s="30"/>
      <c r="R216" s="1"/>
    </row>
    <row r="217" spans="1:19">
      <c r="B217" s="16"/>
      <c r="H217" s="25"/>
      <c r="J217" s="30"/>
      <c r="K217" s="30"/>
      <c r="L217" s="30"/>
      <c r="M217" s="30"/>
      <c r="R217" s="1"/>
    </row>
    <row r="218" spans="1:19">
      <c r="B218" s="16"/>
      <c r="H218" s="25"/>
      <c r="J218" s="30"/>
      <c r="K218" s="30"/>
      <c r="L218" s="30"/>
      <c r="M218" s="30"/>
      <c r="R218" s="1"/>
    </row>
    <row r="219" spans="1:19">
      <c r="B219" s="16"/>
      <c r="H219" s="25"/>
      <c r="J219" s="30"/>
      <c r="K219" s="30"/>
      <c r="L219" s="30"/>
      <c r="M219" s="30"/>
      <c r="R219" s="1"/>
    </row>
    <row r="220" spans="1:19">
      <c r="B220" s="16"/>
      <c r="H220" s="25"/>
      <c r="J220" s="30"/>
      <c r="K220" s="30"/>
      <c r="L220" s="30"/>
      <c r="M220" s="30"/>
      <c r="R220" s="1"/>
    </row>
    <row r="221" spans="1:19">
      <c r="B221" s="16"/>
      <c r="H221" s="25"/>
      <c r="J221" s="30"/>
      <c r="K221" s="30"/>
      <c r="L221" s="30"/>
      <c r="M221" s="30"/>
      <c r="R221" s="1"/>
    </row>
    <row r="222" spans="1:19">
      <c r="B222" s="16"/>
      <c r="H222" s="25"/>
      <c r="J222" s="30"/>
      <c r="K222" s="30"/>
      <c r="L222" s="30"/>
      <c r="M222" s="30"/>
      <c r="R222" s="1"/>
    </row>
    <row r="223" spans="1:19">
      <c r="B223" s="16"/>
      <c r="H223" s="25"/>
      <c r="J223" s="30"/>
      <c r="K223" s="30"/>
      <c r="L223" s="30"/>
      <c r="M223" s="30"/>
      <c r="R223" s="1"/>
    </row>
    <row r="224" spans="1:19">
      <c r="B224" s="16"/>
      <c r="H224" s="25"/>
      <c r="J224" s="30"/>
      <c r="K224" s="30"/>
      <c r="L224" s="30"/>
      <c r="M224" s="30"/>
      <c r="R224" s="1"/>
    </row>
    <row r="225" spans="2:18">
      <c r="B225" s="16"/>
      <c r="H225" s="25"/>
      <c r="J225" s="30"/>
      <c r="K225" s="30"/>
      <c r="L225" s="30"/>
      <c r="M225" s="30"/>
      <c r="R225" s="1"/>
    </row>
    <row r="226" spans="2:18">
      <c r="B226" s="16"/>
      <c r="H226" s="25"/>
      <c r="J226" s="30"/>
      <c r="K226" s="30"/>
      <c r="L226" s="30"/>
      <c r="M226" s="30"/>
      <c r="R226" s="1"/>
    </row>
    <row r="227" spans="2:18">
      <c r="B227" s="16"/>
      <c r="H227" s="25"/>
      <c r="J227" s="30"/>
      <c r="K227" s="30"/>
      <c r="L227" s="30"/>
      <c r="M227" s="30"/>
      <c r="R227" s="1"/>
    </row>
    <row r="228" spans="2:18">
      <c r="B228" s="16"/>
      <c r="H228" s="25"/>
      <c r="J228" s="30"/>
      <c r="K228" s="30"/>
      <c r="L228" s="30"/>
      <c r="M228" s="30"/>
      <c r="R228" s="1"/>
    </row>
    <row r="229" spans="2:18">
      <c r="B229" s="16"/>
      <c r="H229" s="25"/>
      <c r="J229" s="30"/>
      <c r="K229" s="30"/>
      <c r="L229" s="30"/>
      <c r="M229" s="30"/>
      <c r="R229" s="1"/>
    </row>
    <row r="230" spans="2:18">
      <c r="B230" s="16"/>
      <c r="H230" s="25"/>
      <c r="J230" s="30"/>
      <c r="K230" s="30"/>
      <c r="L230" s="30"/>
      <c r="M230" s="30"/>
      <c r="R230" s="1"/>
    </row>
    <row r="231" spans="2:18">
      <c r="B231" s="16"/>
      <c r="H231" s="25"/>
      <c r="J231" s="30"/>
      <c r="K231" s="30"/>
      <c r="L231" s="30"/>
      <c r="M231" s="30"/>
      <c r="R231" s="1"/>
    </row>
    <row r="232" spans="2:18">
      <c r="B232" s="16"/>
      <c r="H232" s="25"/>
      <c r="J232" s="30"/>
      <c r="K232" s="30"/>
      <c r="L232" s="30"/>
      <c r="M232" s="30"/>
      <c r="R232" s="1"/>
    </row>
    <row r="233" spans="2:18">
      <c r="B233" s="16"/>
      <c r="H233" s="25"/>
      <c r="J233" s="30"/>
      <c r="K233" s="30"/>
      <c r="L233" s="30"/>
      <c r="M233" s="30"/>
      <c r="R233" s="1"/>
    </row>
    <row r="234" spans="2:18">
      <c r="B234" s="16"/>
      <c r="H234" s="25"/>
      <c r="J234" s="30"/>
      <c r="K234" s="30"/>
      <c r="L234" s="30"/>
      <c r="M234" s="30"/>
      <c r="R234" s="1"/>
    </row>
    <row r="235" spans="2:18">
      <c r="B235" s="16"/>
      <c r="H235" s="25"/>
      <c r="J235" s="30"/>
      <c r="K235" s="30"/>
      <c r="L235" s="30"/>
      <c r="M235" s="30"/>
      <c r="R235" s="1"/>
    </row>
    <row r="236" spans="2:18">
      <c r="B236" s="16"/>
      <c r="H236" s="25"/>
      <c r="J236" s="30"/>
      <c r="K236" s="30"/>
      <c r="L236" s="30"/>
      <c r="M236" s="30"/>
      <c r="R236" s="1"/>
    </row>
    <row r="237" spans="2:18">
      <c r="B237" s="16"/>
      <c r="H237" s="25"/>
      <c r="J237" s="30"/>
      <c r="K237" s="30"/>
      <c r="L237" s="30"/>
      <c r="M237" s="30"/>
      <c r="R237" s="1"/>
    </row>
    <row r="238" spans="2:18">
      <c r="B238" s="16"/>
      <c r="H238" s="25"/>
      <c r="J238" s="30"/>
      <c r="K238" s="30"/>
      <c r="L238" s="30"/>
      <c r="M238" s="30"/>
      <c r="R238" s="1"/>
    </row>
    <row r="239" spans="2:18">
      <c r="B239" s="16"/>
      <c r="H239" s="25"/>
      <c r="J239" s="30"/>
      <c r="K239" s="30"/>
      <c r="L239" s="30"/>
      <c r="M239" s="30"/>
      <c r="R239" s="1"/>
    </row>
    <row r="240" spans="2:18">
      <c r="B240" s="16"/>
      <c r="H240" s="25"/>
      <c r="J240" s="30"/>
      <c r="K240" s="30"/>
      <c r="L240" s="30"/>
      <c r="M240" s="30"/>
      <c r="R240" s="1"/>
    </row>
    <row r="241" spans="2:18">
      <c r="B241" s="16"/>
      <c r="H241" s="25"/>
      <c r="J241" s="30"/>
      <c r="K241" s="30"/>
      <c r="L241" s="30"/>
      <c r="M241" s="30"/>
      <c r="R241" s="1"/>
    </row>
    <row r="242" spans="2:18">
      <c r="B242" s="16"/>
      <c r="H242" s="25"/>
      <c r="J242" s="30"/>
      <c r="K242" s="30"/>
      <c r="L242" s="30"/>
      <c r="M242" s="30"/>
      <c r="R242" s="1"/>
    </row>
    <row r="243" spans="2:18">
      <c r="B243" s="16"/>
      <c r="H243" s="25"/>
      <c r="J243" s="30"/>
      <c r="K243" s="30"/>
      <c r="L243" s="30"/>
      <c r="M243" s="30"/>
      <c r="R243" s="1"/>
    </row>
    <row r="244" spans="2:18">
      <c r="B244" s="16"/>
      <c r="H244" s="25"/>
      <c r="J244" s="30"/>
      <c r="K244" s="30"/>
      <c r="L244" s="30"/>
      <c r="M244" s="30"/>
      <c r="R244" s="1"/>
    </row>
    <row r="245" spans="2:18">
      <c r="B245" s="16"/>
      <c r="H245" s="25"/>
      <c r="J245" s="30"/>
      <c r="K245" s="30"/>
      <c r="L245" s="30"/>
      <c r="M245" s="30"/>
      <c r="R245" s="1"/>
    </row>
    <row r="246" spans="2:18">
      <c r="B246" s="16"/>
      <c r="H246" s="25"/>
      <c r="J246" s="30"/>
      <c r="K246" s="30"/>
      <c r="L246" s="30"/>
      <c r="M246" s="30"/>
      <c r="R246" s="1"/>
    </row>
    <row r="247" spans="2:18">
      <c r="B247" s="16"/>
      <c r="H247" s="25"/>
      <c r="J247" s="30"/>
      <c r="K247" s="30"/>
      <c r="L247" s="30"/>
      <c r="M247" s="30"/>
      <c r="R247" s="1"/>
    </row>
    <row r="248" spans="2:18">
      <c r="B248" s="16"/>
      <c r="H248" s="25"/>
      <c r="J248" s="30"/>
      <c r="K248" s="30"/>
      <c r="L248" s="30"/>
      <c r="M248" s="30"/>
      <c r="R248" s="1"/>
    </row>
    <row r="249" spans="2:18">
      <c r="B249" s="16"/>
      <c r="H249" s="25"/>
      <c r="J249" s="30"/>
      <c r="K249" s="30"/>
      <c r="L249" s="30"/>
      <c r="M249" s="30"/>
      <c r="R249" s="1"/>
    </row>
    <row r="250" spans="2:18">
      <c r="B250" s="16"/>
      <c r="H250" s="25"/>
      <c r="J250" s="30"/>
      <c r="K250" s="30"/>
      <c r="L250" s="30"/>
      <c r="M250" s="30"/>
      <c r="R250" s="1"/>
    </row>
    <row r="251" spans="2:18">
      <c r="B251" s="16"/>
      <c r="H251" s="25"/>
      <c r="J251" s="30"/>
      <c r="K251" s="30"/>
      <c r="L251" s="30"/>
      <c r="M251" s="30"/>
      <c r="R251" s="1"/>
    </row>
    <row r="252" spans="2:18">
      <c r="B252" s="16"/>
      <c r="H252" s="25"/>
      <c r="J252" s="30"/>
      <c r="K252" s="30"/>
      <c r="L252" s="30"/>
      <c r="M252" s="30"/>
      <c r="R252" s="1"/>
    </row>
    <row r="253" spans="2:18">
      <c r="B253" s="16"/>
      <c r="H253" s="25"/>
      <c r="J253" s="30"/>
      <c r="K253" s="30"/>
      <c r="L253" s="30"/>
      <c r="M253" s="30"/>
      <c r="R253" s="1"/>
    </row>
    <row r="254" spans="2:18">
      <c r="B254" s="16"/>
      <c r="H254" s="25"/>
      <c r="J254" s="30"/>
      <c r="K254" s="30"/>
      <c r="L254" s="30"/>
      <c r="M254" s="30"/>
      <c r="R254" s="1"/>
    </row>
    <row r="255" spans="2:18">
      <c r="B255" s="16"/>
      <c r="H255" s="25"/>
      <c r="J255" s="30"/>
      <c r="K255" s="30"/>
      <c r="L255" s="30"/>
      <c r="M255" s="30"/>
      <c r="R255" s="1"/>
    </row>
    <row r="256" spans="2:18">
      <c r="B256" s="16"/>
      <c r="H256" s="25"/>
      <c r="J256" s="30"/>
      <c r="K256" s="30"/>
      <c r="L256" s="30"/>
      <c r="M256" s="30"/>
      <c r="R256" s="1"/>
    </row>
    <row r="257" spans="2:18">
      <c r="B257" s="16"/>
      <c r="H257" s="25"/>
      <c r="J257" s="30"/>
      <c r="K257" s="30"/>
      <c r="L257" s="30"/>
      <c r="M257" s="30"/>
      <c r="R257" s="1"/>
    </row>
    <row r="258" spans="2:18">
      <c r="B258" s="16"/>
      <c r="H258" s="25"/>
      <c r="J258" s="30"/>
      <c r="K258" s="30"/>
      <c r="L258" s="30"/>
      <c r="M258" s="30"/>
      <c r="R258" s="1"/>
    </row>
    <row r="259" spans="2:18">
      <c r="B259" s="16"/>
      <c r="H259" s="25"/>
      <c r="J259" s="30"/>
      <c r="K259" s="30"/>
      <c r="L259" s="30"/>
      <c r="M259" s="30"/>
      <c r="R259" s="1"/>
    </row>
    <row r="260" spans="2:18">
      <c r="B260" s="16"/>
      <c r="H260" s="25"/>
      <c r="J260" s="30"/>
      <c r="K260" s="30"/>
      <c r="L260" s="30"/>
      <c r="M260" s="30"/>
      <c r="R260" s="1"/>
    </row>
    <row r="261" spans="2:18">
      <c r="B261" s="16"/>
      <c r="H261" s="25"/>
      <c r="J261" s="30"/>
      <c r="K261" s="30"/>
      <c r="L261" s="30"/>
      <c r="M261" s="30"/>
      <c r="R261" s="1"/>
    </row>
    <row r="262" spans="2:18">
      <c r="B262" s="16"/>
      <c r="H262" s="25"/>
      <c r="J262" s="30"/>
      <c r="K262" s="30"/>
      <c r="L262" s="30"/>
      <c r="M262" s="30"/>
      <c r="R262" s="1"/>
    </row>
    <row r="263" spans="2:18">
      <c r="B263" s="16"/>
      <c r="H263" s="25"/>
      <c r="J263" s="30"/>
      <c r="K263" s="30"/>
      <c r="L263" s="30"/>
      <c r="M263" s="30"/>
      <c r="R263" s="1"/>
    </row>
    <row r="264" spans="2:18">
      <c r="B264" s="16"/>
      <c r="H264" s="25"/>
      <c r="J264" s="30"/>
      <c r="K264" s="30"/>
      <c r="L264" s="30"/>
      <c r="M264" s="30"/>
      <c r="R264" s="1"/>
    </row>
    <row r="265" spans="2:18">
      <c r="B265" s="16"/>
      <c r="H265" s="25"/>
      <c r="J265" s="30"/>
      <c r="K265" s="30"/>
      <c r="L265" s="30"/>
      <c r="M265" s="30"/>
      <c r="R265" s="1"/>
    </row>
    <row r="266" spans="2:18">
      <c r="B266" s="16"/>
      <c r="H266" s="25"/>
      <c r="J266" s="30"/>
      <c r="K266" s="30"/>
      <c r="L266" s="30"/>
      <c r="M266" s="30"/>
      <c r="R266" s="1"/>
    </row>
    <row r="267" spans="2:18">
      <c r="B267" s="16"/>
      <c r="H267" s="25"/>
      <c r="J267" s="30"/>
      <c r="K267" s="30"/>
      <c r="L267" s="30"/>
      <c r="M267" s="30"/>
      <c r="R267" s="1"/>
    </row>
    <row r="268" spans="2:18">
      <c r="B268" s="16"/>
      <c r="H268" s="25"/>
      <c r="J268" s="30"/>
      <c r="K268" s="30"/>
      <c r="L268" s="30"/>
      <c r="M268" s="30"/>
      <c r="R268" s="1"/>
    </row>
    <row r="269" spans="2:18">
      <c r="B269" s="16"/>
      <c r="H269" s="25"/>
      <c r="J269" s="30"/>
      <c r="K269" s="30"/>
      <c r="L269" s="30"/>
      <c r="M269" s="30"/>
      <c r="R269" s="1"/>
    </row>
    <row r="270" spans="2:18">
      <c r="B270" s="16"/>
      <c r="H270" s="25"/>
      <c r="J270" s="30"/>
      <c r="K270" s="30"/>
      <c r="L270" s="30"/>
      <c r="M270" s="30"/>
      <c r="R270" s="1"/>
    </row>
    <row r="271" spans="2:18">
      <c r="B271" s="16"/>
      <c r="H271" s="25"/>
      <c r="J271" s="30"/>
      <c r="K271" s="30"/>
      <c r="L271" s="30"/>
      <c r="M271" s="30"/>
      <c r="R271" s="1"/>
    </row>
    <row r="272" spans="2:18">
      <c r="B272" s="16"/>
      <c r="H272" s="25"/>
      <c r="J272" s="30"/>
      <c r="K272" s="30"/>
      <c r="L272" s="30"/>
      <c r="M272" s="30"/>
      <c r="R272" s="1"/>
    </row>
    <row r="273" spans="2:18">
      <c r="B273" s="16"/>
      <c r="H273" s="25"/>
      <c r="J273" s="30"/>
      <c r="K273" s="30"/>
      <c r="L273" s="30"/>
      <c r="M273" s="30"/>
      <c r="R273" s="1"/>
    </row>
    <row r="274" spans="2:18">
      <c r="B274" s="16"/>
      <c r="H274" s="25"/>
      <c r="J274" s="30"/>
      <c r="K274" s="30"/>
      <c r="L274" s="30"/>
      <c r="M274" s="30"/>
      <c r="R274" s="1"/>
    </row>
    <row r="275" spans="2:18">
      <c r="B275" s="16"/>
      <c r="H275" s="25"/>
      <c r="J275" s="30"/>
      <c r="K275" s="30"/>
      <c r="L275" s="30"/>
      <c r="M275" s="30"/>
      <c r="R275" s="1"/>
    </row>
    <row r="276" spans="2:18">
      <c r="B276" s="16"/>
      <c r="H276" s="25"/>
      <c r="J276" s="30"/>
      <c r="K276" s="30"/>
      <c r="L276" s="30"/>
      <c r="M276" s="30"/>
      <c r="R276" s="1"/>
    </row>
    <row r="277" spans="2:18">
      <c r="B277" s="16"/>
      <c r="H277" s="25"/>
      <c r="J277" s="30"/>
      <c r="K277" s="30"/>
      <c r="L277" s="30"/>
      <c r="M277" s="30"/>
      <c r="R277" s="1"/>
    </row>
    <row r="278" spans="2:18">
      <c r="B278" s="16"/>
      <c r="H278" s="25"/>
      <c r="J278" s="30"/>
      <c r="K278" s="30"/>
      <c r="L278" s="30"/>
      <c r="M278" s="30"/>
      <c r="R278" s="1"/>
    </row>
    <row r="279" spans="2:18">
      <c r="B279" s="16"/>
      <c r="H279" s="25"/>
      <c r="J279" s="30"/>
      <c r="K279" s="30"/>
      <c r="L279" s="30"/>
      <c r="M279" s="30"/>
      <c r="R279" s="1"/>
    </row>
    <row r="280" spans="2:18">
      <c r="B280" s="16"/>
      <c r="H280" s="25"/>
      <c r="J280" s="30"/>
      <c r="K280" s="30"/>
      <c r="L280" s="30"/>
      <c r="M280" s="30"/>
      <c r="R280" s="1"/>
    </row>
    <row r="281" spans="2:18">
      <c r="B281" s="16"/>
      <c r="H281" s="25"/>
      <c r="J281" s="30"/>
      <c r="K281" s="30"/>
      <c r="L281" s="30"/>
      <c r="M281" s="30"/>
      <c r="R281" s="1"/>
    </row>
    <row r="282" spans="2:18">
      <c r="B282" s="16"/>
      <c r="H282" s="25"/>
      <c r="J282" s="30"/>
      <c r="K282" s="30"/>
      <c r="L282" s="30"/>
      <c r="M282" s="30"/>
      <c r="R282" s="1"/>
    </row>
    <row r="283" spans="2:18">
      <c r="B283" s="16"/>
      <c r="H283" s="25"/>
      <c r="J283" s="30"/>
      <c r="K283" s="30"/>
      <c r="L283" s="30"/>
      <c r="M283" s="30"/>
      <c r="R283" s="1"/>
    </row>
    <row r="284" spans="2:18">
      <c r="B284" s="16"/>
      <c r="H284" s="25"/>
      <c r="J284" s="30"/>
      <c r="K284" s="30"/>
      <c r="L284" s="30"/>
      <c r="M284" s="30"/>
      <c r="R284" s="1"/>
    </row>
    <row r="285" spans="2:18">
      <c r="B285" s="16"/>
      <c r="H285" s="25"/>
      <c r="J285" s="30"/>
      <c r="K285" s="30"/>
      <c r="L285" s="30"/>
      <c r="M285" s="30"/>
      <c r="R285" s="1"/>
    </row>
    <row r="286" spans="2:18">
      <c r="B286" s="16"/>
      <c r="H286" s="25"/>
      <c r="J286" s="30"/>
      <c r="K286" s="30"/>
      <c r="L286" s="30"/>
      <c r="M286" s="30"/>
      <c r="R286" s="1"/>
    </row>
    <row r="287" spans="2:18">
      <c r="B287" s="16"/>
      <c r="H287" s="25"/>
      <c r="J287" s="30"/>
      <c r="K287" s="30"/>
      <c r="L287" s="30"/>
      <c r="M287" s="30"/>
      <c r="R287" s="1"/>
    </row>
    <row r="288" spans="2:18">
      <c r="B288" s="16"/>
      <c r="H288" s="25"/>
      <c r="J288" s="30"/>
      <c r="K288" s="30"/>
      <c r="L288" s="30"/>
      <c r="M288" s="30"/>
      <c r="R288" s="1"/>
    </row>
    <row r="289" spans="2:18">
      <c r="B289" s="16"/>
      <c r="H289" s="25"/>
      <c r="J289" s="30"/>
      <c r="K289" s="30"/>
      <c r="L289" s="30"/>
      <c r="M289" s="30"/>
      <c r="R289" s="1"/>
    </row>
    <row r="290" spans="2:18">
      <c r="B290" s="16"/>
      <c r="H290" s="25"/>
      <c r="J290" s="30"/>
      <c r="K290" s="30"/>
      <c r="L290" s="30"/>
      <c r="M290" s="30"/>
      <c r="R290" s="1"/>
    </row>
    <row r="291" spans="2:18">
      <c r="B291" s="16"/>
      <c r="H291" s="25"/>
      <c r="J291" s="30"/>
      <c r="K291" s="30"/>
      <c r="L291" s="30"/>
      <c r="M291" s="30"/>
      <c r="R291" s="1"/>
    </row>
    <row r="292" spans="2:18">
      <c r="B292" s="16"/>
      <c r="H292" s="25"/>
      <c r="J292" s="30"/>
      <c r="K292" s="30"/>
      <c r="L292" s="30"/>
      <c r="M292" s="30"/>
      <c r="R292" s="1"/>
    </row>
    <row r="293" spans="2:18">
      <c r="B293" s="16"/>
      <c r="H293" s="25"/>
      <c r="J293" s="30"/>
      <c r="K293" s="30"/>
      <c r="L293" s="30"/>
      <c r="M293" s="30"/>
      <c r="R293" s="1"/>
    </row>
    <row r="294" spans="2:18">
      <c r="B294" s="16"/>
      <c r="H294" s="25"/>
      <c r="J294" s="30"/>
      <c r="K294" s="30"/>
      <c r="L294" s="30"/>
      <c r="M294" s="30"/>
      <c r="R294" s="1"/>
    </row>
    <row r="295" spans="2:18">
      <c r="B295" s="16"/>
      <c r="H295" s="25"/>
      <c r="J295" s="30"/>
      <c r="K295" s="30"/>
      <c r="L295" s="30"/>
      <c r="M295" s="30"/>
      <c r="R295" s="1"/>
    </row>
    <row r="296" spans="2:18">
      <c r="B296" s="16"/>
      <c r="H296" s="25"/>
      <c r="J296" s="30"/>
      <c r="K296" s="30"/>
      <c r="L296" s="30"/>
      <c r="M296" s="30"/>
      <c r="R296" s="1"/>
    </row>
    <row r="297" spans="2:18">
      <c r="B297" s="16"/>
      <c r="H297" s="25"/>
      <c r="J297" s="30"/>
      <c r="K297" s="30"/>
      <c r="L297" s="30"/>
      <c r="M297" s="30"/>
      <c r="R297" s="1"/>
    </row>
    <row r="298" spans="2:18">
      <c r="B298" s="16"/>
      <c r="H298" s="25"/>
      <c r="J298" s="30"/>
      <c r="K298" s="30"/>
      <c r="L298" s="30"/>
      <c r="M298" s="30"/>
      <c r="R298" s="1"/>
    </row>
    <row r="299" spans="2:18">
      <c r="B299" s="16"/>
      <c r="H299" s="25"/>
      <c r="J299" s="30"/>
      <c r="K299" s="30"/>
      <c r="L299" s="30"/>
      <c r="M299" s="30"/>
      <c r="R299" s="1"/>
    </row>
    <row r="300" spans="2:18">
      <c r="B300" s="16"/>
      <c r="H300" s="25"/>
      <c r="J300" s="30"/>
      <c r="K300" s="30"/>
      <c r="L300" s="30"/>
      <c r="M300" s="30"/>
      <c r="R300" s="1"/>
    </row>
    <row r="301" spans="2:18">
      <c r="B301" s="16"/>
      <c r="H301" s="25"/>
      <c r="J301" s="30"/>
      <c r="K301" s="30"/>
      <c r="L301" s="30"/>
      <c r="M301" s="30"/>
      <c r="R301" s="1"/>
    </row>
    <row r="302" spans="2:18">
      <c r="B302" s="16"/>
      <c r="H302" s="25"/>
      <c r="J302" s="30"/>
      <c r="K302" s="30"/>
      <c r="L302" s="30"/>
      <c r="M302" s="30"/>
      <c r="R302" s="1"/>
    </row>
    <row r="303" spans="2:18">
      <c r="B303" s="16"/>
      <c r="H303" s="25"/>
      <c r="J303" s="30"/>
      <c r="K303" s="30"/>
      <c r="L303" s="30"/>
      <c r="M303" s="30"/>
      <c r="R303" s="1"/>
    </row>
    <row r="304" spans="2:18">
      <c r="B304" s="16"/>
      <c r="H304" s="25"/>
      <c r="J304" s="30"/>
      <c r="K304" s="30"/>
      <c r="L304" s="30"/>
      <c r="M304" s="30"/>
      <c r="R304" s="1"/>
    </row>
    <row r="305" spans="2:18">
      <c r="B305" s="16"/>
      <c r="H305" s="25"/>
      <c r="J305" s="30"/>
      <c r="K305" s="30"/>
      <c r="L305" s="30"/>
      <c r="M305" s="30"/>
      <c r="R305" s="1"/>
    </row>
    <row r="306" spans="2:18">
      <c r="B306" s="16"/>
      <c r="H306" s="25"/>
      <c r="J306" s="30"/>
      <c r="K306" s="30"/>
      <c r="L306" s="30"/>
      <c r="M306" s="30"/>
      <c r="R306" s="1"/>
    </row>
    <row r="307" spans="2:18">
      <c r="B307" s="16"/>
      <c r="H307" s="25"/>
      <c r="J307" s="30"/>
      <c r="K307" s="30"/>
      <c r="L307" s="30"/>
      <c r="M307" s="30"/>
      <c r="R307" s="1"/>
    </row>
    <row r="308" spans="2:18">
      <c r="B308" s="16"/>
      <c r="H308" s="25"/>
      <c r="J308" s="30"/>
      <c r="K308" s="30"/>
      <c r="L308" s="30"/>
      <c r="M308" s="30"/>
      <c r="R308" s="1"/>
    </row>
    <row r="309" spans="2:18">
      <c r="B309" s="16"/>
      <c r="H309" s="25"/>
      <c r="J309" s="30"/>
      <c r="K309" s="30"/>
      <c r="L309" s="30"/>
      <c r="M309" s="30"/>
      <c r="R309" s="1"/>
    </row>
    <row r="310" spans="2:18">
      <c r="B310" s="16"/>
      <c r="H310" s="25"/>
      <c r="J310" s="30"/>
      <c r="K310" s="30"/>
      <c r="L310" s="30"/>
      <c r="M310" s="30"/>
      <c r="R310" s="1"/>
    </row>
    <row r="311" spans="2:18">
      <c r="B311" s="16"/>
      <c r="H311" s="25"/>
      <c r="J311" s="30"/>
      <c r="K311" s="30"/>
      <c r="L311" s="30"/>
      <c r="M311" s="30"/>
      <c r="R311" s="1"/>
    </row>
    <row r="312" spans="2:18">
      <c r="B312" s="16"/>
      <c r="H312" s="25"/>
      <c r="J312" s="30"/>
      <c r="K312" s="30"/>
      <c r="L312" s="30"/>
      <c r="M312" s="30"/>
      <c r="R312" s="1"/>
    </row>
    <row r="313" spans="2:18">
      <c r="B313" s="16"/>
      <c r="H313" s="25"/>
      <c r="J313" s="30"/>
      <c r="K313" s="30"/>
      <c r="L313" s="30"/>
      <c r="M313" s="30"/>
      <c r="R313" s="1"/>
    </row>
    <row r="314" spans="2:18">
      <c r="B314" s="16"/>
      <c r="H314" s="25"/>
      <c r="J314" s="30"/>
      <c r="K314" s="30"/>
      <c r="L314" s="30"/>
      <c r="M314" s="30"/>
      <c r="R314" s="1"/>
    </row>
    <row r="315" spans="2:18">
      <c r="B315" s="16"/>
      <c r="H315" s="25"/>
      <c r="J315" s="30"/>
      <c r="K315" s="30"/>
      <c r="L315" s="30"/>
      <c r="M315" s="30"/>
      <c r="R315" s="1"/>
    </row>
    <row r="316" spans="2:18">
      <c r="B316" s="16"/>
      <c r="H316" s="25"/>
      <c r="J316" s="30"/>
      <c r="K316" s="30"/>
      <c r="L316" s="30"/>
      <c r="M316" s="30"/>
      <c r="R316" s="1"/>
    </row>
    <row r="317" spans="2:18">
      <c r="B317" s="16"/>
      <c r="H317" s="25"/>
      <c r="J317" s="30"/>
      <c r="K317" s="30"/>
      <c r="L317" s="30"/>
      <c r="M317" s="30"/>
      <c r="R317" s="1"/>
    </row>
    <row r="318" spans="2:18">
      <c r="B318" s="16"/>
      <c r="H318" s="25"/>
      <c r="J318" s="30"/>
      <c r="K318" s="30"/>
      <c r="L318" s="30"/>
      <c r="M318" s="30"/>
      <c r="R318" s="1"/>
    </row>
    <row r="319" spans="2:18">
      <c r="B319" s="16"/>
      <c r="H319" s="25"/>
      <c r="J319" s="30"/>
      <c r="K319" s="30"/>
      <c r="L319" s="30"/>
      <c r="M319" s="30"/>
      <c r="R319" s="1"/>
    </row>
    <row r="320" spans="2:18">
      <c r="B320" s="16"/>
      <c r="H320" s="25"/>
      <c r="J320" s="30"/>
      <c r="K320" s="30"/>
      <c r="L320" s="30"/>
      <c r="M320" s="30"/>
      <c r="R320" s="1"/>
    </row>
    <row r="321" spans="2:18">
      <c r="B321" s="16"/>
      <c r="H321" s="25"/>
      <c r="J321" s="30"/>
      <c r="K321" s="30"/>
      <c r="L321" s="30"/>
      <c r="M321" s="30"/>
      <c r="R321" s="1"/>
    </row>
    <row r="322" spans="2:18">
      <c r="B322" s="16"/>
      <c r="H322" s="25"/>
      <c r="J322" s="30"/>
      <c r="K322" s="30"/>
      <c r="L322" s="30"/>
      <c r="M322" s="30"/>
      <c r="R322" s="1"/>
    </row>
    <row r="323" spans="2:18">
      <c r="B323" s="16"/>
      <c r="H323" s="25"/>
      <c r="J323" s="30"/>
      <c r="K323" s="30"/>
      <c r="L323" s="30"/>
      <c r="M323" s="30"/>
      <c r="R323" s="1"/>
    </row>
    <row r="324" spans="2:18">
      <c r="B324" s="16"/>
      <c r="H324" s="25"/>
      <c r="J324" s="30"/>
      <c r="K324" s="30"/>
      <c r="L324" s="30"/>
      <c r="M324" s="30"/>
      <c r="R324" s="1"/>
    </row>
    <row r="325" spans="2:18">
      <c r="B325" s="16"/>
      <c r="H325" s="25"/>
      <c r="J325" s="30"/>
      <c r="K325" s="30"/>
      <c r="L325" s="30"/>
      <c r="M325" s="30"/>
      <c r="R325" s="1"/>
    </row>
    <row r="326" spans="2:18">
      <c r="B326" s="16"/>
      <c r="H326" s="25"/>
      <c r="J326" s="30"/>
      <c r="K326" s="30"/>
      <c r="L326" s="30"/>
      <c r="M326" s="30"/>
      <c r="R326" s="1"/>
    </row>
    <row r="327" spans="2:18">
      <c r="B327" s="16"/>
      <c r="H327" s="25"/>
      <c r="J327" s="30"/>
      <c r="K327" s="30"/>
      <c r="L327" s="30"/>
      <c r="M327" s="30"/>
      <c r="R327" s="1"/>
    </row>
    <row r="328" spans="2:18">
      <c r="B328" s="16"/>
      <c r="H328" s="25"/>
      <c r="J328" s="30"/>
      <c r="K328" s="30"/>
      <c r="L328" s="30"/>
      <c r="M328" s="30"/>
      <c r="R328" s="1"/>
    </row>
    <row r="329" spans="2:18">
      <c r="B329" s="16"/>
      <c r="H329" s="25"/>
      <c r="J329" s="30"/>
      <c r="K329" s="30"/>
      <c r="L329" s="30"/>
      <c r="M329" s="30"/>
      <c r="R329" s="1"/>
    </row>
    <row r="330" spans="2:18">
      <c r="B330" s="16"/>
      <c r="H330" s="25"/>
      <c r="J330" s="30"/>
      <c r="K330" s="30"/>
      <c r="L330" s="30"/>
      <c r="M330" s="30"/>
      <c r="R330" s="1"/>
    </row>
    <row r="331" spans="2:18">
      <c r="B331" s="16"/>
      <c r="H331" s="25"/>
      <c r="J331" s="30"/>
      <c r="K331" s="30"/>
      <c r="L331" s="30"/>
      <c r="M331" s="30"/>
      <c r="R331" s="1"/>
    </row>
    <row r="332" spans="2:18">
      <c r="B332" s="16"/>
      <c r="H332" s="25"/>
      <c r="J332" s="30"/>
      <c r="K332" s="30"/>
      <c r="L332" s="30"/>
      <c r="M332" s="30"/>
      <c r="R332" s="1"/>
    </row>
    <row r="333" spans="2:18">
      <c r="B333" s="16"/>
      <c r="H333" s="25"/>
      <c r="J333" s="30"/>
      <c r="K333" s="30"/>
      <c r="L333" s="30"/>
      <c r="M333" s="30"/>
      <c r="R333" s="1"/>
    </row>
    <row r="334" spans="2:18">
      <c r="B334" s="16"/>
      <c r="H334" s="25"/>
      <c r="J334" s="30"/>
      <c r="K334" s="30"/>
      <c r="L334" s="30"/>
      <c r="M334" s="30"/>
      <c r="R334" s="1"/>
    </row>
    <row r="335" spans="2:18">
      <c r="B335" s="16"/>
      <c r="H335" s="25"/>
      <c r="J335" s="30"/>
      <c r="K335" s="30"/>
      <c r="L335" s="30"/>
      <c r="M335" s="30"/>
      <c r="R335" s="1"/>
    </row>
    <row r="336" spans="2:18">
      <c r="B336" s="16"/>
      <c r="H336" s="25"/>
      <c r="J336" s="30"/>
      <c r="K336" s="30"/>
      <c r="L336" s="30"/>
      <c r="M336" s="30"/>
      <c r="R336" s="1"/>
    </row>
    <row r="337" spans="2:18">
      <c r="B337" s="16"/>
      <c r="H337" s="25"/>
      <c r="J337" s="30"/>
      <c r="K337" s="30"/>
      <c r="L337" s="30"/>
      <c r="M337" s="30"/>
      <c r="R337" s="1"/>
    </row>
    <row r="338" spans="2:18">
      <c r="B338" s="16"/>
      <c r="H338" s="25"/>
      <c r="J338" s="30"/>
      <c r="K338" s="30"/>
      <c r="L338" s="30"/>
      <c r="M338" s="30"/>
      <c r="R338" s="1"/>
    </row>
    <row r="339" spans="2:18">
      <c r="B339" s="16"/>
      <c r="H339" s="25"/>
      <c r="J339" s="30"/>
      <c r="K339" s="30"/>
      <c r="L339" s="30"/>
      <c r="M339" s="30"/>
      <c r="R339" s="1"/>
    </row>
    <row r="340" spans="2:18">
      <c r="B340" s="16"/>
      <c r="H340" s="25"/>
      <c r="J340" s="30"/>
      <c r="K340" s="30"/>
      <c r="L340" s="30"/>
      <c r="M340" s="30"/>
      <c r="R340" s="1"/>
    </row>
    <row r="341" spans="2:18">
      <c r="B341" s="16"/>
      <c r="H341" s="25"/>
      <c r="J341" s="30"/>
      <c r="K341" s="30"/>
      <c r="L341" s="30"/>
      <c r="M341" s="30"/>
      <c r="R341" s="1"/>
    </row>
    <row r="342" spans="2:18">
      <c r="B342" s="16"/>
      <c r="H342" s="25"/>
      <c r="J342" s="30"/>
      <c r="K342" s="30"/>
      <c r="L342" s="30"/>
      <c r="M342" s="30"/>
      <c r="R342" s="1"/>
    </row>
    <row r="343" spans="2:18">
      <c r="B343" s="16"/>
      <c r="H343" s="25"/>
      <c r="J343" s="30"/>
      <c r="K343" s="30"/>
      <c r="L343" s="30"/>
      <c r="M343" s="30"/>
      <c r="R343" s="1"/>
    </row>
    <row r="344" spans="2:18">
      <c r="B344" s="16"/>
      <c r="H344" s="25"/>
      <c r="J344" s="30"/>
      <c r="K344" s="30"/>
      <c r="L344" s="30"/>
      <c r="M344" s="30"/>
      <c r="R344" s="1"/>
    </row>
    <row r="345" spans="2:18">
      <c r="B345" s="16"/>
      <c r="H345" s="25"/>
      <c r="J345" s="30"/>
      <c r="K345" s="30"/>
      <c r="L345" s="30"/>
      <c r="M345" s="30"/>
      <c r="R345" s="1"/>
    </row>
    <row r="346" spans="2:18">
      <c r="B346" s="16"/>
      <c r="H346" s="25"/>
      <c r="J346" s="30"/>
      <c r="K346" s="30"/>
      <c r="L346" s="30"/>
      <c r="M346" s="30"/>
      <c r="R346" s="1"/>
    </row>
    <row r="347" spans="2:18">
      <c r="B347" s="16"/>
      <c r="H347" s="25"/>
      <c r="J347" s="30"/>
      <c r="K347" s="30"/>
      <c r="L347" s="30"/>
      <c r="M347" s="30"/>
      <c r="R347" s="1"/>
    </row>
    <row r="348" spans="2:18">
      <c r="B348" s="16"/>
      <c r="H348" s="25"/>
      <c r="J348" s="30"/>
      <c r="K348" s="30"/>
      <c r="L348" s="30"/>
      <c r="M348" s="30"/>
      <c r="R348" s="1"/>
    </row>
    <row r="349" spans="2:18">
      <c r="B349" s="16"/>
      <c r="H349" s="25"/>
      <c r="J349" s="30"/>
      <c r="K349" s="30"/>
      <c r="L349" s="30"/>
      <c r="M349" s="30"/>
      <c r="R349" s="1"/>
    </row>
    <row r="350" spans="2:18">
      <c r="B350" s="16"/>
      <c r="H350" s="25"/>
      <c r="J350" s="30"/>
      <c r="K350" s="30"/>
      <c r="L350" s="30"/>
      <c r="M350" s="30"/>
      <c r="R350" s="1"/>
    </row>
    <row r="351" spans="2:18">
      <c r="B351" s="16"/>
      <c r="H351" s="25"/>
      <c r="J351" s="30"/>
      <c r="K351" s="30"/>
      <c r="L351" s="30"/>
      <c r="M351" s="30"/>
      <c r="R351" s="1"/>
    </row>
    <row r="352" spans="2:18">
      <c r="B352" s="16"/>
      <c r="H352" s="25"/>
      <c r="J352" s="30"/>
      <c r="K352" s="30"/>
      <c r="L352" s="30"/>
      <c r="M352" s="30"/>
      <c r="R352" s="1"/>
    </row>
    <row r="353" spans="2:18">
      <c r="B353" s="16"/>
      <c r="H353" s="25"/>
      <c r="J353" s="30"/>
      <c r="K353" s="30"/>
      <c r="L353" s="30"/>
      <c r="M353" s="30"/>
      <c r="R353" s="1"/>
    </row>
    <row r="354" spans="2:18">
      <c r="B354" s="16"/>
      <c r="H354" s="25"/>
      <c r="J354" s="30"/>
      <c r="K354" s="30"/>
      <c r="L354" s="30"/>
      <c r="M354" s="30"/>
      <c r="R354" s="1"/>
    </row>
    <row r="355" spans="2:18">
      <c r="B355" s="16"/>
      <c r="H355" s="25"/>
      <c r="J355" s="30"/>
      <c r="K355" s="30"/>
      <c r="L355" s="30"/>
      <c r="M355" s="30"/>
      <c r="R355" s="1"/>
    </row>
    <row r="356" spans="2:18">
      <c r="B356" s="16"/>
      <c r="H356" s="25"/>
      <c r="J356" s="30"/>
      <c r="K356" s="30"/>
      <c r="L356" s="30"/>
      <c r="M356" s="30"/>
      <c r="R356" s="1"/>
    </row>
    <row r="357" spans="2:18">
      <c r="B357" s="16"/>
      <c r="H357" s="25"/>
      <c r="J357" s="30"/>
      <c r="K357" s="30"/>
      <c r="L357" s="30"/>
      <c r="M357" s="30"/>
      <c r="R357" s="1"/>
    </row>
    <row r="358" spans="2:18">
      <c r="B358" s="16"/>
      <c r="H358" s="25"/>
      <c r="J358" s="30"/>
      <c r="K358" s="30"/>
      <c r="L358" s="30"/>
      <c r="M358" s="30"/>
      <c r="R358" s="1"/>
    </row>
    <row r="359" spans="2:18">
      <c r="B359" s="16"/>
      <c r="H359" s="25"/>
      <c r="J359" s="30"/>
      <c r="K359" s="30"/>
      <c r="L359" s="30"/>
      <c r="M359" s="30"/>
      <c r="R359" s="1"/>
    </row>
    <row r="360" spans="2:18">
      <c r="B360" s="16"/>
      <c r="H360" s="25"/>
      <c r="J360" s="30"/>
      <c r="K360" s="30"/>
      <c r="L360" s="30"/>
      <c r="M360" s="30"/>
      <c r="R360" s="1"/>
    </row>
    <row r="361" spans="2:18">
      <c r="B361" s="16"/>
      <c r="H361" s="25"/>
      <c r="J361" s="30"/>
      <c r="K361" s="30"/>
      <c r="L361" s="30"/>
      <c r="M361" s="30"/>
      <c r="R361" s="1"/>
    </row>
    <row r="362" spans="2:18">
      <c r="B362" s="16"/>
      <c r="H362" s="25"/>
      <c r="J362" s="30"/>
      <c r="K362" s="30"/>
      <c r="L362" s="30"/>
      <c r="M362" s="30"/>
      <c r="R362" s="1"/>
    </row>
    <row r="363" spans="2:18">
      <c r="B363" s="16"/>
      <c r="H363" s="25"/>
      <c r="J363" s="30"/>
      <c r="K363" s="30"/>
      <c r="L363" s="30"/>
      <c r="M363" s="30"/>
      <c r="R363" s="1"/>
    </row>
    <row r="364" spans="2:18">
      <c r="B364" s="16"/>
      <c r="H364" s="25"/>
      <c r="J364" s="30"/>
      <c r="K364" s="30"/>
      <c r="L364" s="30"/>
      <c r="M364" s="30"/>
      <c r="R364" s="1"/>
    </row>
    <row r="365" spans="2:18">
      <c r="B365" s="16"/>
      <c r="H365" s="25"/>
      <c r="J365" s="30"/>
      <c r="K365" s="30"/>
      <c r="L365" s="30"/>
      <c r="M365" s="30"/>
      <c r="R365" s="1"/>
    </row>
    <row r="366" spans="2:18">
      <c r="B366" s="16"/>
      <c r="H366" s="25"/>
      <c r="J366" s="30"/>
      <c r="K366" s="30"/>
      <c r="L366" s="30"/>
      <c r="M366" s="30"/>
      <c r="R366" s="1"/>
    </row>
    <row r="367" spans="2:18">
      <c r="B367" s="16"/>
      <c r="H367" s="25"/>
      <c r="J367" s="30"/>
      <c r="K367" s="30"/>
      <c r="L367" s="30"/>
      <c r="M367" s="30"/>
      <c r="R367" s="1"/>
    </row>
    <row r="368" spans="2:18">
      <c r="B368" s="16"/>
      <c r="H368" s="25"/>
      <c r="J368" s="30"/>
      <c r="K368" s="30"/>
      <c r="L368" s="30"/>
      <c r="M368" s="30"/>
      <c r="R368" s="1"/>
    </row>
    <row r="369" spans="2:18">
      <c r="B369" s="16"/>
      <c r="H369" s="25"/>
      <c r="J369" s="30"/>
      <c r="K369" s="30"/>
      <c r="L369" s="30"/>
      <c r="M369" s="30"/>
      <c r="R369" s="1"/>
    </row>
    <row r="370" spans="2:18">
      <c r="B370" s="16"/>
      <c r="H370" s="25"/>
      <c r="J370" s="30"/>
      <c r="K370" s="30"/>
      <c r="L370" s="30"/>
      <c r="M370" s="30"/>
      <c r="R370" s="1"/>
    </row>
    <row r="371" spans="2:18">
      <c r="B371" s="16"/>
      <c r="H371" s="25"/>
      <c r="J371" s="30"/>
      <c r="K371" s="30"/>
      <c r="L371" s="30"/>
      <c r="M371" s="30"/>
      <c r="R371" s="1"/>
    </row>
    <row r="372" spans="2:18">
      <c r="B372" s="16"/>
      <c r="H372" s="25"/>
      <c r="J372" s="30"/>
      <c r="K372" s="30"/>
      <c r="L372" s="30"/>
      <c r="M372" s="30"/>
      <c r="R372" s="1"/>
    </row>
    <row r="373" spans="2:18">
      <c r="B373" s="16"/>
      <c r="H373" s="25"/>
      <c r="J373" s="30"/>
      <c r="K373" s="30"/>
      <c r="L373" s="30"/>
      <c r="M373" s="30"/>
      <c r="R373" s="1"/>
    </row>
    <row r="374" spans="2:18">
      <c r="B374" s="16"/>
      <c r="H374" s="25"/>
      <c r="J374" s="30"/>
      <c r="K374" s="30"/>
      <c r="L374" s="30"/>
      <c r="M374" s="30"/>
      <c r="R374" s="1"/>
    </row>
    <row r="375" spans="2:18">
      <c r="B375" s="16"/>
      <c r="H375" s="25"/>
      <c r="J375" s="30"/>
      <c r="K375" s="30"/>
      <c r="L375" s="30"/>
      <c r="M375" s="30"/>
      <c r="R375" s="1"/>
    </row>
    <row r="376" spans="2:18">
      <c r="B376" s="16"/>
      <c r="H376" s="25"/>
      <c r="J376" s="30"/>
      <c r="K376" s="30"/>
      <c r="L376" s="30"/>
      <c r="M376" s="30"/>
      <c r="R376" s="1"/>
    </row>
    <row r="377" spans="2:18">
      <c r="B377" s="16"/>
      <c r="H377" s="25"/>
      <c r="J377" s="30"/>
      <c r="K377" s="30"/>
      <c r="L377" s="30"/>
      <c r="M377" s="30"/>
      <c r="R377" s="1"/>
    </row>
    <row r="378" spans="2:18">
      <c r="B378" s="16"/>
      <c r="H378" s="25"/>
      <c r="J378" s="30"/>
      <c r="K378" s="30"/>
      <c r="L378" s="30"/>
      <c r="M378" s="30"/>
      <c r="R378" s="1"/>
    </row>
    <row r="379" spans="2:18">
      <c r="B379" s="16"/>
      <c r="H379" s="25"/>
      <c r="J379" s="30"/>
      <c r="K379" s="30"/>
      <c r="L379" s="30"/>
      <c r="M379" s="30"/>
      <c r="R379" s="1"/>
    </row>
    <row r="380" spans="2:18">
      <c r="B380" s="16"/>
      <c r="H380" s="25"/>
      <c r="J380" s="30"/>
      <c r="K380" s="30"/>
      <c r="L380" s="30"/>
      <c r="M380" s="30"/>
      <c r="R380" s="1"/>
    </row>
    <row r="381" spans="2:18">
      <c r="B381" s="16"/>
      <c r="H381" s="25"/>
      <c r="J381" s="30"/>
      <c r="K381" s="30"/>
      <c r="L381" s="30"/>
      <c r="M381" s="30"/>
      <c r="R381" s="1"/>
    </row>
    <row r="382" spans="2:18">
      <c r="B382" s="16"/>
      <c r="H382" s="25"/>
      <c r="J382" s="30"/>
      <c r="K382" s="30"/>
      <c r="L382" s="30"/>
      <c r="M382" s="30"/>
      <c r="R382" s="1"/>
    </row>
    <row r="383" spans="2:18">
      <c r="B383" s="16"/>
      <c r="H383" s="25"/>
      <c r="J383" s="30"/>
      <c r="K383" s="30"/>
      <c r="L383" s="30"/>
      <c r="M383" s="30"/>
      <c r="R383" s="1"/>
    </row>
    <row r="384" spans="2:18">
      <c r="B384" s="16"/>
      <c r="H384" s="25"/>
      <c r="J384" s="30"/>
      <c r="K384" s="30"/>
      <c r="L384" s="30"/>
      <c r="M384" s="30"/>
      <c r="R384" s="1"/>
    </row>
    <row r="385" spans="2:18">
      <c r="B385" s="16"/>
      <c r="H385" s="25"/>
      <c r="J385" s="30"/>
      <c r="K385" s="30"/>
      <c r="L385" s="30"/>
      <c r="M385" s="30"/>
      <c r="R385" s="1"/>
    </row>
    <row r="386" spans="2:18">
      <c r="B386" s="16"/>
      <c r="H386" s="25"/>
      <c r="J386" s="30"/>
      <c r="K386" s="30"/>
      <c r="L386" s="30"/>
      <c r="M386" s="30"/>
      <c r="R386" s="1"/>
    </row>
    <row r="387" spans="2:18">
      <c r="B387" s="16"/>
      <c r="H387" s="25"/>
      <c r="J387" s="30"/>
      <c r="K387" s="30"/>
      <c r="L387" s="30"/>
      <c r="M387" s="30"/>
      <c r="R387" s="1"/>
    </row>
    <row r="388" spans="2:18">
      <c r="B388" s="16"/>
      <c r="H388" s="25"/>
      <c r="J388" s="30"/>
      <c r="K388" s="30"/>
      <c r="L388" s="30"/>
      <c r="M388" s="30"/>
      <c r="R388" s="1"/>
    </row>
    <row r="389" spans="2:18">
      <c r="B389" s="16"/>
      <c r="H389" s="25"/>
      <c r="J389" s="30"/>
      <c r="K389" s="30"/>
      <c r="L389" s="30"/>
      <c r="M389" s="30"/>
      <c r="R389" s="1"/>
    </row>
    <row r="390" spans="2:18">
      <c r="B390" s="16"/>
      <c r="H390" s="25"/>
      <c r="J390" s="30"/>
      <c r="K390" s="30"/>
      <c r="L390" s="30"/>
      <c r="M390" s="30"/>
      <c r="R390" s="1"/>
    </row>
    <row r="391" spans="2:18">
      <c r="B391" s="16"/>
      <c r="H391" s="25"/>
      <c r="J391" s="30"/>
      <c r="K391" s="30"/>
      <c r="L391" s="30"/>
      <c r="M391" s="30"/>
      <c r="R391" s="1"/>
    </row>
    <row r="392" spans="2:18">
      <c r="B392" s="16"/>
      <c r="H392" s="25"/>
      <c r="J392" s="30"/>
      <c r="K392" s="30"/>
      <c r="L392" s="30"/>
      <c r="M392" s="30"/>
      <c r="R392" s="1"/>
    </row>
    <row r="393" spans="2:18">
      <c r="B393" s="16"/>
      <c r="H393" s="25"/>
      <c r="J393" s="30"/>
      <c r="K393" s="30"/>
      <c r="L393" s="30"/>
      <c r="M393" s="30"/>
      <c r="R393" s="1"/>
    </row>
    <row r="394" spans="2:18">
      <c r="B394" s="16"/>
      <c r="H394" s="25"/>
      <c r="J394" s="30"/>
      <c r="K394" s="30"/>
      <c r="L394" s="30"/>
      <c r="M394" s="30"/>
      <c r="R394" s="1"/>
    </row>
    <row r="395" spans="2:18">
      <c r="B395" s="16"/>
      <c r="H395" s="25"/>
      <c r="J395" s="30"/>
      <c r="K395" s="30"/>
      <c r="L395" s="30"/>
      <c r="M395" s="30"/>
      <c r="R395" s="1"/>
    </row>
    <row r="396" spans="2:18">
      <c r="B396" s="16"/>
      <c r="H396" s="25"/>
      <c r="J396" s="30"/>
      <c r="K396" s="30"/>
      <c r="L396" s="30"/>
      <c r="M396" s="30"/>
      <c r="R396" s="1"/>
    </row>
    <row r="397" spans="2:18">
      <c r="B397" s="16"/>
      <c r="H397" s="25"/>
      <c r="J397" s="30"/>
      <c r="K397" s="30"/>
      <c r="L397" s="30"/>
      <c r="M397" s="30"/>
      <c r="R397" s="1"/>
    </row>
    <row r="398" spans="2:18">
      <c r="B398" s="16"/>
      <c r="H398" s="25"/>
      <c r="J398" s="30"/>
      <c r="K398" s="30"/>
      <c r="L398" s="30"/>
      <c r="M398" s="30"/>
      <c r="R398" s="1"/>
    </row>
    <row r="399" spans="2:18">
      <c r="B399" s="16"/>
      <c r="H399" s="25"/>
      <c r="J399" s="30"/>
      <c r="K399" s="30"/>
      <c r="L399" s="30"/>
      <c r="M399" s="30"/>
      <c r="R399" s="1"/>
    </row>
    <row r="400" spans="2:18">
      <c r="B400" s="16"/>
      <c r="H400" s="25"/>
      <c r="J400" s="30"/>
      <c r="K400" s="30"/>
      <c r="L400" s="30"/>
      <c r="M400" s="30"/>
      <c r="R400" s="1"/>
    </row>
    <row r="401" spans="2:18">
      <c r="B401" s="16"/>
      <c r="H401" s="25"/>
      <c r="J401" s="30"/>
      <c r="K401" s="30"/>
      <c r="L401" s="30"/>
      <c r="M401" s="30"/>
      <c r="R401" s="1"/>
    </row>
    <row r="402" spans="2:18">
      <c r="B402" s="16"/>
      <c r="H402" s="25"/>
      <c r="J402" s="30"/>
      <c r="K402" s="30"/>
      <c r="L402" s="30"/>
      <c r="M402" s="30"/>
      <c r="R402" s="1"/>
    </row>
    <row r="403" spans="2:18">
      <c r="B403" s="16"/>
      <c r="H403" s="25"/>
      <c r="J403" s="30"/>
      <c r="K403" s="30"/>
      <c r="L403" s="30"/>
      <c r="M403" s="30"/>
      <c r="R403" s="1"/>
    </row>
    <row r="404" spans="2:18">
      <c r="B404" s="16"/>
      <c r="H404" s="25"/>
      <c r="J404" s="30"/>
      <c r="K404" s="30"/>
      <c r="L404" s="30"/>
      <c r="M404" s="30"/>
      <c r="R404" s="1"/>
    </row>
    <row r="405" spans="2:18">
      <c r="B405" s="16"/>
      <c r="H405" s="25"/>
      <c r="J405" s="30"/>
      <c r="K405" s="30"/>
      <c r="L405" s="30"/>
      <c r="M405" s="30"/>
      <c r="R405" s="1"/>
    </row>
    <row r="406" spans="2:18">
      <c r="B406" s="16"/>
      <c r="H406" s="25"/>
      <c r="J406" s="30"/>
      <c r="K406" s="30"/>
      <c r="L406" s="30"/>
      <c r="M406" s="30"/>
      <c r="R406" s="1"/>
    </row>
    <row r="407" spans="2:18">
      <c r="B407" s="16"/>
      <c r="H407" s="25"/>
      <c r="J407" s="30"/>
      <c r="K407" s="30"/>
      <c r="L407" s="30"/>
      <c r="M407" s="30"/>
      <c r="R407" s="1"/>
    </row>
    <row r="408" spans="2:18">
      <c r="B408" s="16"/>
      <c r="H408" s="25"/>
      <c r="J408" s="30"/>
      <c r="K408" s="30"/>
      <c r="L408" s="30"/>
      <c r="M408" s="30"/>
      <c r="R408" s="1"/>
    </row>
    <row r="409" spans="2:18">
      <c r="B409" s="16"/>
      <c r="H409" s="25"/>
      <c r="J409" s="30"/>
      <c r="K409" s="30"/>
      <c r="L409" s="30"/>
      <c r="M409" s="30"/>
      <c r="R409" s="1"/>
    </row>
    <row r="410" spans="2:18">
      <c r="B410" s="16"/>
      <c r="H410" s="25"/>
      <c r="J410" s="30"/>
      <c r="K410" s="30"/>
      <c r="L410" s="30"/>
      <c r="M410" s="30"/>
      <c r="R410" s="1"/>
    </row>
    <row r="411" spans="2:18">
      <c r="B411" s="16"/>
      <c r="H411" s="25"/>
      <c r="J411" s="30"/>
      <c r="K411" s="30"/>
      <c r="L411" s="30"/>
      <c r="M411" s="30"/>
      <c r="R411" s="1"/>
    </row>
    <row r="412" spans="2:18">
      <c r="B412" s="16"/>
      <c r="H412" s="25"/>
      <c r="J412" s="30"/>
      <c r="K412" s="30"/>
      <c r="L412" s="30"/>
      <c r="M412" s="30"/>
      <c r="R412" s="1"/>
    </row>
    <row r="413" spans="2:18">
      <c r="B413" s="16"/>
      <c r="H413" s="25"/>
      <c r="J413" s="30"/>
      <c r="K413" s="30"/>
      <c r="L413" s="30"/>
      <c r="M413" s="30"/>
      <c r="R413" s="1"/>
    </row>
    <row r="414" spans="2:18">
      <c r="B414" s="16"/>
      <c r="H414" s="25"/>
      <c r="J414" s="30"/>
      <c r="K414" s="30"/>
      <c r="L414" s="30"/>
      <c r="M414" s="30"/>
      <c r="R414" s="1"/>
    </row>
    <row r="415" spans="2:18">
      <c r="B415" s="16"/>
      <c r="H415" s="25"/>
      <c r="J415" s="30"/>
      <c r="K415" s="30"/>
      <c r="L415" s="30"/>
      <c r="M415" s="30"/>
      <c r="R415" s="1"/>
    </row>
    <row r="416" spans="2:18">
      <c r="B416" s="16"/>
      <c r="H416" s="25"/>
      <c r="J416" s="30"/>
      <c r="K416" s="30"/>
      <c r="L416" s="30"/>
      <c r="M416" s="30"/>
      <c r="R416" s="1"/>
    </row>
    <row r="417" spans="2:18">
      <c r="B417" s="16"/>
      <c r="H417" s="25"/>
      <c r="J417" s="30"/>
      <c r="K417" s="30"/>
      <c r="L417" s="30"/>
      <c r="M417" s="30"/>
      <c r="R417" s="1"/>
    </row>
    <row r="418" spans="2:18">
      <c r="B418" s="16"/>
      <c r="H418" s="25"/>
      <c r="J418" s="30"/>
      <c r="K418" s="30"/>
      <c r="L418" s="30"/>
      <c r="M418" s="30"/>
      <c r="R418" s="1"/>
    </row>
    <row r="419" spans="2:18">
      <c r="B419" s="16"/>
      <c r="H419" s="25"/>
      <c r="J419" s="30"/>
      <c r="K419" s="30"/>
      <c r="L419" s="30"/>
      <c r="M419" s="30"/>
      <c r="R419" s="1"/>
    </row>
    <row r="420" spans="2:18">
      <c r="B420" s="16"/>
      <c r="H420" s="25"/>
      <c r="J420" s="30"/>
      <c r="K420" s="30"/>
      <c r="L420" s="30"/>
      <c r="M420" s="30"/>
      <c r="R420" s="1"/>
    </row>
    <row r="421" spans="2:18">
      <c r="B421" s="16"/>
      <c r="H421" s="25"/>
      <c r="J421" s="30"/>
      <c r="K421" s="30"/>
      <c r="L421" s="30"/>
      <c r="M421" s="30"/>
      <c r="R421" s="1"/>
    </row>
    <row r="422" spans="2:18">
      <c r="B422" s="16"/>
      <c r="H422" s="25"/>
      <c r="J422" s="30"/>
      <c r="K422" s="30"/>
      <c r="L422" s="30"/>
      <c r="M422" s="30"/>
      <c r="R422" s="1"/>
    </row>
    <row r="423" spans="2:18">
      <c r="B423" s="16"/>
      <c r="H423" s="25"/>
      <c r="J423" s="30"/>
      <c r="K423" s="30"/>
      <c r="L423" s="30"/>
      <c r="M423" s="30"/>
      <c r="R423" s="1"/>
    </row>
    <row r="424" spans="2:18">
      <c r="B424" s="16"/>
      <c r="H424" s="25"/>
      <c r="J424" s="30"/>
      <c r="K424" s="30"/>
      <c r="L424" s="30"/>
      <c r="M424" s="30"/>
      <c r="R424" s="1"/>
    </row>
    <row r="425" spans="2:18">
      <c r="B425" s="16"/>
      <c r="H425" s="25"/>
      <c r="J425" s="30"/>
      <c r="K425" s="30"/>
      <c r="L425" s="30"/>
      <c r="M425" s="30"/>
      <c r="R425" s="1"/>
    </row>
    <row r="426" spans="2:18">
      <c r="B426" s="16"/>
      <c r="H426" s="25"/>
      <c r="J426" s="30"/>
      <c r="K426" s="30"/>
      <c r="L426" s="30"/>
      <c r="M426" s="30"/>
      <c r="R426" s="1"/>
    </row>
    <row r="427" spans="2:18">
      <c r="B427" s="16"/>
      <c r="H427" s="25"/>
      <c r="J427" s="30"/>
      <c r="K427" s="30"/>
      <c r="L427" s="30"/>
      <c r="M427" s="30"/>
      <c r="R427" s="1"/>
    </row>
    <row r="428" spans="2:18">
      <c r="B428" s="16"/>
      <c r="H428" s="25"/>
      <c r="J428" s="30"/>
      <c r="K428" s="30"/>
      <c r="L428" s="30"/>
      <c r="M428" s="30"/>
      <c r="R428" s="1"/>
    </row>
    <row r="429" spans="2:18">
      <c r="B429" s="16"/>
      <c r="H429" s="25"/>
      <c r="J429" s="30"/>
      <c r="K429" s="30"/>
      <c r="L429" s="30"/>
      <c r="M429" s="30"/>
      <c r="R429" s="1"/>
    </row>
    <row r="430" spans="2:18">
      <c r="B430" s="16"/>
      <c r="H430" s="25"/>
      <c r="J430" s="30"/>
      <c r="K430" s="30"/>
      <c r="L430" s="30"/>
      <c r="M430" s="30"/>
      <c r="R430" s="1"/>
    </row>
    <row r="431" spans="2:18">
      <c r="B431" s="16"/>
      <c r="H431" s="25"/>
      <c r="J431" s="30"/>
      <c r="K431" s="30"/>
      <c r="L431" s="30"/>
      <c r="M431" s="30"/>
      <c r="R431" s="1"/>
    </row>
    <row r="432" spans="2:18">
      <c r="B432" s="16"/>
      <c r="H432" s="25"/>
      <c r="J432" s="30"/>
      <c r="K432" s="30"/>
      <c r="L432" s="30"/>
      <c r="M432" s="30"/>
      <c r="R432" s="1"/>
    </row>
    <row r="433" spans="2:18">
      <c r="B433" s="16"/>
      <c r="H433" s="25"/>
      <c r="J433" s="30"/>
      <c r="K433" s="30"/>
      <c r="L433" s="30"/>
      <c r="M433" s="30"/>
      <c r="R433" s="1"/>
    </row>
    <row r="434" spans="2:18">
      <c r="B434" s="16"/>
      <c r="H434" s="25"/>
      <c r="J434" s="30"/>
      <c r="K434" s="30"/>
      <c r="L434" s="30"/>
      <c r="M434" s="30"/>
      <c r="R434" s="1"/>
    </row>
    <row r="435" spans="2:18">
      <c r="B435" s="16"/>
      <c r="H435" s="25"/>
      <c r="J435" s="30"/>
      <c r="K435" s="30"/>
      <c r="L435" s="30"/>
      <c r="M435" s="30"/>
      <c r="R435" s="1"/>
    </row>
    <row r="436" spans="2:18">
      <c r="B436" s="16"/>
      <c r="H436" s="25"/>
      <c r="J436" s="30"/>
      <c r="K436" s="30"/>
      <c r="L436" s="30"/>
      <c r="M436" s="30"/>
      <c r="R436" s="1"/>
    </row>
    <row r="437" spans="2:18">
      <c r="B437" s="16"/>
      <c r="H437" s="25"/>
      <c r="J437" s="30"/>
      <c r="K437" s="30"/>
      <c r="L437" s="30"/>
      <c r="M437" s="30"/>
      <c r="R437" s="1"/>
    </row>
    <row r="438" spans="2:18">
      <c r="B438" s="16"/>
      <c r="H438" s="25"/>
      <c r="J438" s="30"/>
      <c r="K438" s="30"/>
      <c r="L438" s="30"/>
      <c r="M438" s="30"/>
      <c r="R438" s="1"/>
    </row>
    <row r="439" spans="2:18">
      <c r="B439" s="16"/>
      <c r="H439" s="25"/>
      <c r="J439" s="30"/>
      <c r="K439" s="30"/>
      <c r="L439" s="30"/>
      <c r="M439" s="30"/>
      <c r="R439" s="1"/>
    </row>
    <row r="440" spans="2:18">
      <c r="B440" s="16"/>
      <c r="H440" s="25"/>
      <c r="J440" s="30"/>
      <c r="K440" s="30"/>
      <c r="L440" s="30"/>
      <c r="M440" s="30"/>
      <c r="R440" s="1"/>
    </row>
    <row r="441" spans="2:18">
      <c r="B441" s="16"/>
      <c r="H441" s="25"/>
      <c r="J441" s="30"/>
      <c r="K441" s="30"/>
      <c r="L441" s="30"/>
      <c r="M441" s="30"/>
      <c r="R441" s="1"/>
    </row>
    <row r="442" spans="2:18">
      <c r="B442" s="16"/>
      <c r="H442" s="25"/>
      <c r="J442" s="30"/>
      <c r="K442" s="30"/>
      <c r="L442" s="30"/>
      <c r="M442" s="30"/>
      <c r="R442" s="1"/>
    </row>
    <row r="443" spans="2:18">
      <c r="B443" s="16"/>
      <c r="H443" s="25"/>
      <c r="J443" s="30"/>
      <c r="K443" s="30"/>
      <c r="L443" s="30"/>
      <c r="M443" s="30"/>
      <c r="R443" s="1"/>
    </row>
    <row r="444" spans="2:18">
      <c r="B444" s="16"/>
      <c r="H444" s="25"/>
      <c r="J444" s="30"/>
      <c r="K444" s="30"/>
      <c r="L444" s="30"/>
      <c r="M444" s="30"/>
      <c r="R444" s="1"/>
    </row>
    <row r="445" spans="2:18">
      <c r="B445" s="16"/>
      <c r="H445" s="25"/>
      <c r="J445" s="30"/>
      <c r="K445" s="30"/>
      <c r="L445" s="30"/>
      <c r="M445" s="30"/>
      <c r="R445" s="1"/>
    </row>
    <row r="446" spans="2:18">
      <c r="B446" s="16"/>
      <c r="H446" s="25"/>
      <c r="J446" s="30"/>
      <c r="K446" s="30"/>
      <c r="L446" s="30"/>
      <c r="M446" s="30"/>
      <c r="R446" s="1"/>
    </row>
    <row r="447" spans="2:18">
      <c r="B447" s="16"/>
      <c r="H447" s="25"/>
      <c r="J447" s="30"/>
      <c r="K447" s="30"/>
      <c r="L447" s="30"/>
      <c r="M447" s="30"/>
      <c r="R447" s="1"/>
    </row>
    <row r="448" spans="2:18">
      <c r="B448" s="16"/>
      <c r="H448" s="25"/>
      <c r="J448" s="30"/>
      <c r="K448" s="30"/>
      <c r="L448" s="30"/>
      <c r="M448" s="30"/>
      <c r="R448" s="1"/>
    </row>
    <row r="449" spans="2:18">
      <c r="B449" s="16"/>
      <c r="H449" s="25"/>
      <c r="J449" s="30"/>
      <c r="K449" s="30"/>
      <c r="L449" s="30"/>
      <c r="M449" s="30"/>
      <c r="R449" s="1"/>
    </row>
    <row r="450" spans="2:18">
      <c r="B450" s="16"/>
      <c r="H450" s="25"/>
      <c r="J450" s="30"/>
      <c r="K450" s="30"/>
      <c r="L450" s="30"/>
      <c r="M450" s="30"/>
      <c r="R450" s="1"/>
    </row>
    <row r="451" spans="2:18">
      <c r="B451" s="16"/>
      <c r="H451" s="25"/>
      <c r="J451" s="30"/>
      <c r="K451" s="30"/>
      <c r="L451" s="30"/>
      <c r="M451" s="30"/>
      <c r="R451" s="1"/>
    </row>
    <row r="452" spans="2:18">
      <c r="B452" s="16"/>
      <c r="H452" s="25"/>
      <c r="J452" s="30"/>
      <c r="K452" s="30"/>
      <c r="L452" s="30"/>
      <c r="M452" s="30"/>
      <c r="R452" s="1"/>
    </row>
    <row r="453" spans="2:18">
      <c r="B453" s="16"/>
      <c r="H453" s="25"/>
      <c r="J453" s="30"/>
      <c r="K453" s="30"/>
      <c r="L453" s="30"/>
      <c r="M453" s="30"/>
      <c r="R453" s="1"/>
    </row>
    <row r="454" spans="2:18">
      <c r="B454" s="16"/>
      <c r="H454" s="25"/>
      <c r="J454" s="30"/>
      <c r="K454" s="30"/>
      <c r="L454" s="30"/>
      <c r="M454" s="30"/>
      <c r="R454" s="1"/>
    </row>
    <row r="455" spans="2:18">
      <c r="B455" s="16"/>
      <c r="H455" s="25"/>
      <c r="J455" s="30"/>
      <c r="K455" s="30"/>
      <c r="L455" s="30"/>
      <c r="M455" s="30"/>
      <c r="R455" s="1"/>
    </row>
    <row r="456" spans="2:18">
      <c r="B456" s="16"/>
      <c r="H456" s="25"/>
      <c r="J456" s="30"/>
      <c r="K456" s="30"/>
      <c r="L456" s="30"/>
      <c r="M456" s="30"/>
      <c r="R456" s="1"/>
    </row>
    <row r="457" spans="2:18">
      <c r="B457" s="16"/>
      <c r="H457" s="25"/>
      <c r="J457" s="30"/>
      <c r="K457" s="30"/>
      <c r="L457" s="30"/>
      <c r="M457" s="30"/>
      <c r="R457" s="1"/>
    </row>
    <row r="458" spans="2:18">
      <c r="B458" s="16"/>
      <c r="H458" s="25"/>
      <c r="J458" s="30"/>
      <c r="K458" s="30"/>
      <c r="L458" s="30"/>
      <c r="M458" s="30"/>
      <c r="R458" s="1"/>
    </row>
    <row r="459" spans="2:18">
      <c r="B459" s="16"/>
      <c r="H459" s="25"/>
      <c r="J459" s="30"/>
      <c r="K459" s="30"/>
      <c r="L459" s="30"/>
      <c r="M459" s="30"/>
      <c r="R459" s="1"/>
    </row>
    <row r="460" spans="2:18">
      <c r="B460" s="16"/>
      <c r="H460" s="25"/>
      <c r="J460" s="30"/>
      <c r="K460" s="30"/>
      <c r="L460" s="30"/>
      <c r="M460" s="30"/>
      <c r="R460" s="1"/>
    </row>
    <row r="461" spans="2:18">
      <c r="B461" s="16"/>
      <c r="H461" s="25"/>
      <c r="J461" s="30"/>
      <c r="K461" s="30"/>
      <c r="L461" s="30"/>
      <c r="M461" s="30"/>
      <c r="R461" s="1"/>
    </row>
    <row r="462" spans="2:18">
      <c r="B462" s="16"/>
      <c r="H462" s="25"/>
      <c r="J462" s="30"/>
      <c r="K462" s="30"/>
      <c r="L462" s="30"/>
      <c r="M462" s="30"/>
      <c r="R462" s="1"/>
    </row>
    <row r="463" spans="2:18">
      <c r="B463" s="16"/>
      <c r="H463" s="25"/>
      <c r="J463" s="30"/>
      <c r="K463" s="30"/>
      <c r="L463" s="30"/>
      <c r="M463" s="30"/>
      <c r="R463" s="1"/>
    </row>
    <row r="464" spans="2:18">
      <c r="B464" s="16"/>
      <c r="H464" s="25"/>
      <c r="J464" s="30"/>
      <c r="K464" s="30"/>
      <c r="L464" s="30"/>
      <c r="M464" s="30"/>
      <c r="R464" s="1"/>
    </row>
    <row r="465" spans="2:18">
      <c r="B465" s="16"/>
      <c r="H465" s="25"/>
      <c r="J465" s="30"/>
      <c r="K465" s="30"/>
      <c r="L465" s="30"/>
      <c r="M465" s="30"/>
      <c r="R465" s="1"/>
    </row>
    <row r="466" spans="2:18">
      <c r="B466" s="16"/>
      <c r="H466" s="25"/>
      <c r="J466" s="30"/>
      <c r="K466" s="30"/>
      <c r="L466" s="30"/>
      <c r="M466" s="30"/>
      <c r="R466" s="1"/>
    </row>
    <row r="467" spans="2:18">
      <c r="B467" s="16"/>
      <c r="H467" s="25"/>
      <c r="J467" s="30"/>
      <c r="K467" s="30"/>
      <c r="L467" s="30"/>
      <c r="M467" s="30"/>
      <c r="R467" s="1"/>
    </row>
    <row r="468" spans="2:18">
      <c r="B468" s="16"/>
      <c r="H468" s="25"/>
      <c r="J468" s="30"/>
      <c r="K468" s="30"/>
      <c r="L468" s="30"/>
      <c r="M468" s="30"/>
      <c r="R468" s="1"/>
    </row>
    <row r="469" spans="2:18">
      <c r="B469" s="16"/>
      <c r="H469" s="25"/>
      <c r="J469" s="30"/>
      <c r="K469" s="30"/>
      <c r="L469" s="30"/>
      <c r="M469" s="30"/>
      <c r="R469" s="1"/>
    </row>
    <row r="470" spans="2:18">
      <c r="B470" s="16"/>
      <c r="H470" s="25"/>
      <c r="J470" s="30"/>
      <c r="K470" s="30"/>
      <c r="L470" s="30"/>
      <c r="M470" s="30"/>
      <c r="R470" s="1"/>
    </row>
    <row r="471" spans="2:18">
      <c r="B471" s="16"/>
      <c r="H471" s="25"/>
      <c r="J471" s="30"/>
      <c r="K471" s="30"/>
      <c r="L471" s="30"/>
      <c r="M471" s="30"/>
      <c r="R471" s="1"/>
    </row>
    <row r="472" spans="2:18">
      <c r="B472" s="16"/>
      <c r="H472" s="25"/>
      <c r="J472" s="30"/>
      <c r="K472" s="30"/>
      <c r="L472" s="30"/>
      <c r="M472" s="30"/>
      <c r="R472" s="1"/>
    </row>
    <row r="473" spans="2:18">
      <c r="B473" s="16"/>
      <c r="H473" s="25"/>
      <c r="J473" s="30"/>
      <c r="K473" s="30"/>
      <c r="L473" s="30"/>
      <c r="M473" s="30"/>
      <c r="R473" s="1"/>
    </row>
    <row r="474" spans="2:18">
      <c r="B474" s="16"/>
      <c r="H474" s="25"/>
      <c r="J474" s="30"/>
      <c r="K474" s="30"/>
      <c r="L474" s="30"/>
      <c r="M474" s="30"/>
      <c r="R474" s="1"/>
    </row>
    <row r="475" spans="2:18">
      <c r="B475" s="16"/>
      <c r="H475" s="25"/>
      <c r="J475" s="30"/>
      <c r="K475" s="30"/>
      <c r="L475" s="30"/>
      <c r="M475" s="30"/>
      <c r="R475" s="1"/>
    </row>
    <row r="476" spans="2:18">
      <c r="B476" s="16"/>
      <c r="H476" s="25"/>
      <c r="J476" s="30"/>
      <c r="K476" s="30"/>
      <c r="L476" s="30"/>
      <c r="M476" s="30"/>
      <c r="R476" s="1"/>
    </row>
    <row r="477" spans="2:18">
      <c r="B477" s="16"/>
      <c r="H477" s="25"/>
      <c r="J477" s="30"/>
      <c r="K477" s="30"/>
      <c r="L477" s="30"/>
      <c r="M477" s="30"/>
      <c r="R477" s="1"/>
    </row>
    <row r="478" spans="2:18">
      <c r="B478" s="16"/>
      <c r="H478" s="25"/>
      <c r="J478" s="30"/>
      <c r="K478" s="30"/>
      <c r="L478" s="30"/>
      <c r="M478" s="30"/>
      <c r="R478" s="1"/>
    </row>
    <row r="479" spans="2:18">
      <c r="B479" s="16"/>
      <c r="H479" s="25"/>
      <c r="J479" s="30"/>
      <c r="K479" s="30"/>
      <c r="L479" s="30"/>
      <c r="M479" s="30"/>
      <c r="R479" s="1"/>
    </row>
    <row r="480" spans="2:18">
      <c r="B480" s="16"/>
      <c r="H480" s="25"/>
      <c r="J480" s="30"/>
      <c r="K480" s="30"/>
      <c r="L480" s="30"/>
      <c r="M480" s="30"/>
      <c r="R480" s="1"/>
    </row>
    <row r="481" spans="2:18">
      <c r="B481" s="16"/>
      <c r="H481" s="25"/>
      <c r="J481" s="30"/>
      <c r="K481" s="30"/>
      <c r="L481" s="30"/>
      <c r="M481" s="30"/>
      <c r="R481" s="1"/>
    </row>
    <row r="482" spans="2:18">
      <c r="B482" s="16"/>
      <c r="H482" s="25"/>
      <c r="J482" s="30"/>
      <c r="K482" s="30"/>
      <c r="L482" s="30"/>
      <c r="M482" s="30"/>
      <c r="R482" s="1"/>
    </row>
    <row r="483" spans="2:18">
      <c r="B483" s="16"/>
      <c r="H483" s="25"/>
      <c r="J483" s="30"/>
      <c r="K483" s="30"/>
      <c r="L483" s="30"/>
      <c r="M483" s="30"/>
      <c r="R483" s="1"/>
    </row>
    <row r="484" spans="2:18">
      <c r="B484" s="16"/>
      <c r="H484" s="25"/>
      <c r="J484" s="30"/>
      <c r="K484" s="30"/>
      <c r="L484" s="30"/>
      <c r="M484" s="30"/>
      <c r="R484" s="1"/>
    </row>
    <row r="485" spans="2:18">
      <c r="B485" s="16"/>
      <c r="H485" s="25"/>
      <c r="J485" s="30"/>
      <c r="K485" s="30"/>
      <c r="L485" s="30"/>
      <c r="M485" s="30"/>
      <c r="R485" s="1"/>
    </row>
    <row r="486" spans="2:18">
      <c r="B486" s="16"/>
      <c r="H486" s="25"/>
      <c r="J486" s="30"/>
      <c r="K486" s="30"/>
      <c r="L486" s="30"/>
      <c r="M486" s="30"/>
      <c r="R486" s="1"/>
    </row>
    <row r="487" spans="2:18">
      <c r="B487" s="16"/>
      <c r="H487" s="25"/>
      <c r="J487" s="30"/>
      <c r="K487" s="30"/>
      <c r="L487" s="30"/>
      <c r="M487" s="30"/>
      <c r="R487" s="1"/>
    </row>
    <row r="488" spans="2:18">
      <c r="B488" s="16"/>
      <c r="H488" s="25"/>
      <c r="J488" s="30"/>
      <c r="K488" s="30"/>
      <c r="L488" s="30"/>
      <c r="M488" s="30"/>
      <c r="R488" s="1"/>
    </row>
    <row r="489" spans="2:18">
      <c r="B489" s="16"/>
      <c r="H489" s="25"/>
      <c r="J489" s="30"/>
      <c r="K489" s="30"/>
      <c r="L489" s="30"/>
      <c r="M489" s="30"/>
      <c r="R489" s="1"/>
    </row>
    <row r="490" spans="2:18">
      <c r="B490" s="16"/>
      <c r="H490" s="25"/>
      <c r="J490" s="30"/>
      <c r="K490" s="30"/>
      <c r="L490" s="30"/>
      <c r="M490" s="30"/>
      <c r="R490" s="1"/>
    </row>
    <row r="491" spans="2:18">
      <c r="B491" s="16"/>
      <c r="H491" s="25"/>
      <c r="J491" s="30"/>
      <c r="K491" s="30"/>
      <c r="L491" s="30"/>
      <c r="M491" s="30"/>
      <c r="R491" s="1"/>
    </row>
    <row r="492" spans="2:18">
      <c r="B492" s="16"/>
      <c r="H492" s="25"/>
      <c r="J492" s="30"/>
      <c r="K492" s="30"/>
      <c r="L492" s="30"/>
      <c r="M492" s="30"/>
      <c r="R492" s="1"/>
    </row>
    <row r="493" spans="2:18">
      <c r="B493" s="16"/>
      <c r="H493" s="25"/>
      <c r="J493" s="30"/>
      <c r="K493" s="30"/>
      <c r="L493" s="30"/>
      <c r="M493" s="30"/>
      <c r="R493" s="1"/>
    </row>
    <row r="494" spans="2:18">
      <c r="B494" s="16"/>
      <c r="H494" s="25"/>
      <c r="J494" s="30"/>
      <c r="K494" s="30"/>
      <c r="L494" s="30"/>
      <c r="M494" s="30"/>
      <c r="R494" s="1"/>
    </row>
    <row r="495" spans="2:18">
      <c r="B495" s="16"/>
      <c r="H495" s="25"/>
      <c r="J495" s="30"/>
      <c r="K495" s="30"/>
      <c r="L495" s="30"/>
      <c r="M495" s="30"/>
      <c r="R495" s="1"/>
    </row>
    <row r="496" spans="2:18">
      <c r="B496" s="16"/>
      <c r="H496" s="25"/>
      <c r="J496" s="30"/>
      <c r="K496" s="30"/>
      <c r="L496" s="30"/>
      <c r="M496" s="30"/>
      <c r="R496" s="1"/>
    </row>
    <row r="497" spans="2:18">
      <c r="B497" s="16"/>
      <c r="H497" s="25"/>
      <c r="J497" s="30"/>
      <c r="K497" s="30"/>
      <c r="L497" s="30"/>
      <c r="M497" s="30"/>
      <c r="R497" s="1"/>
    </row>
    <row r="498" spans="2:18">
      <c r="B498" s="16"/>
      <c r="H498" s="25"/>
      <c r="J498" s="30"/>
      <c r="K498" s="30"/>
      <c r="L498" s="30"/>
      <c r="M498" s="30"/>
      <c r="R498" s="1"/>
    </row>
    <row r="499" spans="2:18">
      <c r="B499" s="16"/>
      <c r="H499" s="25"/>
      <c r="J499" s="30"/>
      <c r="K499" s="30"/>
      <c r="L499" s="30"/>
      <c r="M499" s="30"/>
      <c r="R499" s="1"/>
    </row>
    <row r="500" spans="2:18">
      <c r="B500" s="16"/>
      <c r="H500" s="25"/>
      <c r="J500" s="30"/>
      <c r="K500" s="30"/>
      <c r="L500" s="30"/>
      <c r="M500" s="30"/>
      <c r="R500" s="1"/>
    </row>
    <row r="501" spans="2:18">
      <c r="B501" s="16"/>
      <c r="H501" s="25"/>
      <c r="J501" s="30"/>
      <c r="K501" s="30"/>
      <c r="L501" s="30"/>
      <c r="M501" s="30"/>
      <c r="R501" s="1"/>
    </row>
    <row r="502" spans="2:18">
      <c r="B502" s="16"/>
      <c r="H502" s="25"/>
      <c r="J502" s="30"/>
      <c r="K502" s="30"/>
      <c r="L502" s="30"/>
      <c r="M502" s="30"/>
      <c r="R502" s="1"/>
    </row>
    <row r="503" spans="2:18">
      <c r="B503" s="16"/>
      <c r="H503" s="25"/>
      <c r="J503" s="30"/>
      <c r="K503" s="30"/>
      <c r="L503" s="30"/>
      <c r="M503" s="30"/>
      <c r="R503" s="1"/>
    </row>
    <row r="504" spans="2:18">
      <c r="B504" s="16"/>
      <c r="H504" s="25"/>
      <c r="J504" s="30"/>
      <c r="K504" s="30"/>
      <c r="L504" s="30"/>
      <c r="M504" s="30"/>
      <c r="R504" s="1"/>
    </row>
    <row r="505" spans="2:18">
      <c r="B505" s="16"/>
      <c r="H505" s="25"/>
      <c r="J505" s="30"/>
      <c r="K505" s="30"/>
      <c r="L505" s="30"/>
      <c r="M505" s="30"/>
      <c r="R505" s="1"/>
    </row>
    <row r="506" spans="2:18">
      <c r="B506" s="16"/>
      <c r="H506" s="25"/>
      <c r="J506" s="30"/>
      <c r="K506" s="30"/>
      <c r="L506" s="30"/>
      <c r="M506" s="30"/>
      <c r="R506" s="1"/>
    </row>
    <row r="507" spans="2:18">
      <c r="B507" s="16"/>
      <c r="H507" s="25"/>
      <c r="J507" s="30"/>
      <c r="K507" s="30"/>
      <c r="L507" s="30"/>
      <c r="M507" s="30"/>
      <c r="R507" s="1"/>
    </row>
    <row r="508" spans="2:18">
      <c r="B508" s="16"/>
      <c r="H508" s="25"/>
      <c r="J508" s="30"/>
      <c r="K508" s="30"/>
      <c r="L508" s="30"/>
      <c r="M508" s="30"/>
      <c r="R508" s="1"/>
    </row>
    <row r="509" spans="2:18">
      <c r="B509" s="16"/>
      <c r="H509" s="25"/>
      <c r="J509" s="30"/>
      <c r="K509" s="30"/>
      <c r="L509" s="30"/>
      <c r="M509" s="30"/>
      <c r="R509" s="1"/>
    </row>
    <row r="510" spans="2:18">
      <c r="B510" s="16"/>
      <c r="H510" s="25"/>
      <c r="J510" s="30"/>
      <c r="K510" s="30"/>
      <c r="L510" s="30"/>
      <c r="M510" s="30"/>
      <c r="R510" s="1"/>
    </row>
    <row r="511" spans="2:18">
      <c r="B511" s="16"/>
      <c r="H511" s="25"/>
      <c r="J511" s="30"/>
      <c r="K511" s="30"/>
      <c r="L511" s="30"/>
      <c r="M511" s="30"/>
      <c r="R511" s="1"/>
    </row>
    <row r="512" spans="2:18">
      <c r="B512" s="16"/>
      <c r="H512" s="25"/>
      <c r="J512" s="30"/>
      <c r="K512" s="30"/>
      <c r="L512" s="30"/>
      <c r="M512" s="30"/>
      <c r="R512" s="1"/>
    </row>
    <row r="513" spans="2:18">
      <c r="B513" s="16"/>
      <c r="H513" s="25"/>
      <c r="J513" s="30"/>
      <c r="K513" s="30"/>
      <c r="L513" s="30"/>
      <c r="M513" s="30"/>
      <c r="R513" s="1"/>
    </row>
    <row r="514" spans="2:18">
      <c r="B514" s="16"/>
      <c r="H514" s="25"/>
      <c r="J514" s="30"/>
      <c r="K514" s="30"/>
      <c r="L514" s="30"/>
      <c r="M514" s="30"/>
      <c r="R514" s="1"/>
    </row>
    <row r="515" spans="2:18">
      <c r="B515" s="16"/>
      <c r="H515" s="25"/>
      <c r="J515" s="30"/>
      <c r="K515" s="30"/>
      <c r="L515" s="30"/>
      <c r="M515" s="30"/>
      <c r="R515" s="1"/>
    </row>
    <row r="516" spans="2:18">
      <c r="B516" s="16"/>
      <c r="H516" s="25"/>
      <c r="J516" s="30"/>
      <c r="K516" s="30"/>
      <c r="L516" s="30"/>
      <c r="M516" s="30"/>
      <c r="R516" s="1"/>
    </row>
    <row r="517" spans="2:18">
      <c r="B517" s="16"/>
      <c r="H517" s="25"/>
      <c r="J517" s="30"/>
      <c r="K517" s="30"/>
      <c r="L517" s="30"/>
      <c r="M517" s="30"/>
      <c r="R517" s="1"/>
    </row>
    <row r="518" spans="2:18">
      <c r="B518" s="16"/>
      <c r="H518" s="25"/>
      <c r="J518" s="30"/>
      <c r="K518" s="30"/>
      <c r="L518" s="30"/>
      <c r="M518" s="30"/>
      <c r="R518" s="1"/>
    </row>
    <row r="519" spans="2:18">
      <c r="B519" s="16"/>
      <c r="H519" s="25"/>
      <c r="J519" s="30"/>
      <c r="K519" s="30"/>
      <c r="L519" s="30"/>
      <c r="M519" s="30"/>
      <c r="R519" s="1"/>
    </row>
    <row r="520" spans="2:18">
      <c r="B520" s="16"/>
      <c r="H520" s="25"/>
      <c r="J520" s="30"/>
      <c r="K520" s="30"/>
      <c r="L520" s="30"/>
      <c r="M520" s="30"/>
      <c r="R520" s="1"/>
    </row>
    <row r="521" spans="2:18">
      <c r="B521" s="16"/>
      <c r="H521" s="25"/>
      <c r="J521" s="30"/>
      <c r="K521" s="30"/>
      <c r="L521" s="30"/>
      <c r="M521" s="30"/>
      <c r="R521" s="1"/>
    </row>
    <row r="522" spans="2:18">
      <c r="B522" s="16"/>
      <c r="H522" s="25"/>
      <c r="J522" s="30"/>
      <c r="K522" s="30"/>
      <c r="L522" s="30"/>
      <c r="M522" s="30"/>
      <c r="R522" s="1"/>
    </row>
    <row r="523" spans="2:18">
      <c r="B523" s="16"/>
      <c r="H523" s="25"/>
      <c r="J523" s="30"/>
      <c r="K523" s="30"/>
      <c r="L523" s="30"/>
      <c r="M523" s="30"/>
      <c r="R523" s="1"/>
    </row>
    <row r="524" spans="2:18">
      <c r="B524" s="16"/>
      <c r="H524" s="25"/>
      <c r="J524" s="30"/>
      <c r="K524" s="30"/>
      <c r="L524" s="30"/>
      <c r="M524" s="30"/>
      <c r="R524" s="1"/>
    </row>
    <row r="525" spans="2:18">
      <c r="B525" s="16"/>
      <c r="H525" s="25"/>
      <c r="J525" s="30"/>
      <c r="K525" s="30"/>
      <c r="L525" s="30"/>
      <c r="M525" s="30"/>
      <c r="R525" s="1"/>
    </row>
    <row r="526" spans="2:18">
      <c r="B526" s="16"/>
      <c r="H526" s="25"/>
      <c r="J526" s="30"/>
      <c r="K526" s="30"/>
      <c r="L526" s="30"/>
      <c r="M526" s="30"/>
      <c r="R526" s="1"/>
    </row>
    <row r="527" spans="2:18">
      <c r="B527" s="16"/>
      <c r="H527" s="25"/>
      <c r="J527" s="30"/>
      <c r="K527" s="30"/>
      <c r="L527" s="30"/>
      <c r="M527" s="30"/>
      <c r="R527" s="1"/>
    </row>
    <row r="528" spans="2:18">
      <c r="B528" s="16"/>
      <c r="H528" s="25"/>
      <c r="J528" s="30"/>
      <c r="K528" s="30"/>
      <c r="L528" s="30"/>
      <c r="M528" s="30"/>
      <c r="R528" s="1"/>
    </row>
    <row r="529" spans="2:18">
      <c r="B529" s="16"/>
      <c r="H529" s="25"/>
      <c r="J529" s="30"/>
      <c r="K529" s="30"/>
      <c r="L529" s="30"/>
      <c r="M529" s="30"/>
      <c r="R529" s="1"/>
    </row>
    <row r="530" spans="2:18">
      <c r="B530" s="16"/>
      <c r="H530" s="25"/>
      <c r="J530" s="30"/>
      <c r="K530" s="30"/>
      <c r="L530" s="30"/>
      <c r="M530" s="30"/>
      <c r="R530" s="1"/>
    </row>
    <row r="531" spans="2:18">
      <c r="B531" s="16"/>
      <c r="H531" s="25"/>
      <c r="J531" s="30"/>
      <c r="K531" s="30"/>
      <c r="L531" s="30"/>
      <c r="M531" s="30"/>
      <c r="R531" s="1"/>
    </row>
    <row r="532" spans="2:18">
      <c r="B532" s="16"/>
      <c r="H532" s="25"/>
      <c r="J532" s="30"/>
      <c r="K532" s="30"/>
      <c r="L532" s="30"/>
      <c r="M532" s="30"/>
      <c r="R532" s="1"/>
    </row>
    <row r="533" spans="2:18">
      <c r="B533" s="16"/>
      <c r="H533" s="25"/>
      <c r="J533" s="30"/>
      <c r="K533" s="30"/>
      <c r="L533" s="30"/>
      <c r="M533" s="30"/>
      <c r="R533" s="1"/>
    </row>
    <row r="534" spans="2:18">
      <c r="B534" s="16"/>
      <c r="H534" s="25"/>
      <c r="J534" s="30"/>
      <c r="K534" s="30"/>
      <c r="L534" s="30"/>
      <c r="M534" s="30"/>
      <c r="R534" s="1"/>
    </row>
    <row r="535" spans="2:18">
      <c r="B535" s="16"/>
      <c r="H535" s="25"/>
      <c r="J535" s="30"/>
      <c r="K535" s="30"/>
      <c r="L535" s="30"/>
      <c r="M535" s="30"/>
      <c r="R535" s="1"/>
    </row>
    <row r="536" spans="2:18">
      <c r="B536" s="16"/>
      <c r="H536" s="25"/>
      <c r="J536" s="30"/>
      <c r="K536" s="30"/>
      <c r="L536" s="30"/>
      <c r="M536" s="30"/>
      <c r="R536" s="1"/>
    </row>
    <row r="537" spans="2:18">
      <c r="B537" s="16"/>
      <c r="H537" s="25"/>
      <c r="J537" s="30"/>
      <c r="K537" s="30"/>
      <c r="L537" s="30"/>
      <c r="M537" s="30"/>
      <c r="R537" s="1"/>
    </row>
    <row r="538" spans="2:18">
      <c r="B538" s="16"/>
      <c r="H538" s="25"/>
      <c r="J538" s="30"/>
      <c r="K538" s="30"/>
      <c r="L538" s="30"/>
      <c r="M538" s="30"/>
      <c r="R538" s="1"/>
    </row>
    <row r="539" spans="2:18">
      <c r="B539" s="16"/>
      <c r="H539" s="25"/>
      <c r="J539" s="30"/>
      <c r="K539" s="30"/>
      <c r="L539" s="30"/>
      <c r="M539" s="30"/>
      <c r="R539" s="1"/>
    </row>
    <row r="540" spans="2:18">
      <c r="B540" s="16"/>
      <c r="H540" s="25"/>
      <c r="J540" s="30"/>
      <c r="K540" s="30"/>
      <c r="L540" s="30"/>
      <c r="M540" s="30"/>
      <c r="R540" s="1"/>
    </row>
    <row r="541" spans="2:18">
      <c r="B541" s="16"/>
      <c r="H541" s="25"/>
      <c r="J541" s="30"/>
      <c r="K541" s="30"/>
      <c r="L541" s="30"/>
      <c r="M541" s="30"/>
      <c r="R541" s="1"/>
    </row>
    <row r="542" spans="2:18">
      <c r="B542" s="16"/>
      <c r="H542" s="25"/>
      <c r="J542" s="30"/>
      <c r="K542" s="30"/>
      <c r="L542" s="30"/>
      <c r="M542" s="30"/>
      <c r="R542" s="1"/>
    </row>
    <row r="543" spans="2:18">
      <c r="B543" s="16"/>
      <c r="H543" s="25"/>
      <c r="J543" s="30"/>
      <c r="K543" s="30"/>
      <c r="L543" s="30"/>
      <c r="M543" s="30"/>
      <c r="R543" s="1"/>
    </row>
    <row r="544" spans="2:18">
      <c r="B544" s="16"/>
      <c r="H544" s="25"/>
      <c r="J544" s="30"/>
      <c r="K544" s="30"/>
      <c r="L544" s="30"/>
      <c r="M544" s="30"/>
      <c r="R544" s="1"/>
    </row>
    <row r="545" spans="2:18">
      <c r="B545" s="16"/>
      <c r="H545" s="25"/>
      <c r="J545" s="30"/>
      <c r="K545" s="30"/>
      <c r="L545" s="30"/>
      <c r="M545" s="30"/>
      <c r="R545" s="1"/>
    </row>
    <row r="546" spans="2:18">
      <c r="B546" s="16"/>
      <c r="H546" s="25"/>
      <c r="J546" s="30"/>
      <c r="K546" s="30"/>
      <c r="L546" s="30"/>
      <c r="M546" s="30"/>
      <c r="R546" s="1"/>
    </row>
    <row r="547" spans="2:18">
      <c r="B547" s="16"/>
      <c r="H547" s="25"/>
      <c r="J547" s="30"/>
      <c r="K547" s="30"/>
      <c r="L547" s="30"/>
      <c r="M547" s="30"/>
      <c r="R547" s="1"/>
    </row>
    <row r="548" spans="2:18">
      <c r="B548" s="16"/>
      <c r="H548" s="25"/>
      <c r="J548" s="30"/>
      <c r="K548" s="30"/>
      <c r="L548" s="30"/>
      <c r="M548" s="30"/>
      <c r="R548" s="1"/>
    </row>
    <row r="549" spans="2:18">
      <c r="B549" s="16"/>
      <c r="H549" s="25"/>
      <c r="J549" s="30"/>
      <c r="K549" s="30"/>
      <c r="L549" s="30"/>
      <c r="M549" s="30"/>
      <c r="R549" s="1"/>
    </row>
    <row r="550" spans="2:18">
      <c r="B550" s="16"/>
      <c r="H550" s="25"/>
      <c r="J550" s="30"/>
      <c r="K550" s="30"/>
      <c r="L550" s="30"/>
      <c r="M550" s="30"/>
      <c r="R550" s="1"/>
    </row>
    <row r="551" spans="2:18">
      <c r="B551" s="16"/>
      <c r="H551" s="25"/>
      <c r="J551" s="30"/>
      <c r="K551" s="30"/>
      <c r="L551" s="30"/>
      <c r="M551" s="30"/>
      <c r="R551" s="1"/>
    </row>
    <row r="552" spans="2:18">
      <c r="B552" s="16"/>
      <c r="H552" s="25"/>
      <c r="J552" s="30"/>
      <c r="K552" s="30"/>
      <c r="L552" s="30"/>
      <c r="M552" s="30"/>
      <c r="R552" s="1"/>
    </row>
    <row r="553" spans="2:18">
      <c r="B553" s="16"/>
      <c r="H553" s="25"/>
      <c r="J553" s="30"/>
      <c r="K553" s="30"/>
      <c r="L553" s="30"/>
      <c r="M553" s="30"/>
      <c r="R553" s="1"/>
    </row>
    <row r="554" spans="2:18">
      <c r="B554" s="16"/>
      <c r="H554" s="25"/>
      <c r="J554" s="30"/>
      <c r="K554" s="30"/>
      <c r="L554" s="30"/>
      <c r="M554" s="30"/>
      <c r="R554" s="1"/>
    </row>
    <row r="555" spans="2:18">
      <c r="B555" s="16"/>
      <c r="H555" s="25"/>
      <c r="J555" s="30"/>
      <c r="K555" s="30"/>
      <c r="L555" s="30"/>
      <c r="M555" s="30"/>
      <c r="R555" s="1"/>
    </row>
    <row r="556" spans="2:18">
      <c r="B556" s="16"/>
      <c r="H556" s="25"/>
      <c r="J556" s="30"/>
      <c r="K556" s="30"/>
      <c r="L556" s="30"/>
      <c r="M556" s="30"/>
      <c r="R556" s="1"/>
    </row>
    <row r="557" spans="2:18">
      <c r="B557" s="16"/>
      <c r="H557" s="25"/>
      <c r="J557" s="30"/>
      <c r="K557" s="30"/>
      <c r="L557" s="30"/>
      <c r="M557" s="30"/>
      <c r="R557" s="1"/>
    </row>
    <row r="558" spans="2:18">
      <c r="B558" s="16"/>
      <c r="H558" s="25"/>
      <c r="J558" s="30"/>
      <c r="K558" s="30"/>
      <c r="L558" s="30"/>
      <c r="M558" s="30"/>
      <c r="R558" s="1"/>
    </row>
    <row r="559" spans="2:18">
      <c r="B559" s="16"/>
      <c r="H559" s="25"/>
      <c r="J559" s="30"/>
      <c r="K559" s="30"/>
      <c r="L559" s="30"/>
      <c r="M559" s="30"/>
      <c r="R559" s="1"/>
    </row>
    <row r="560" spans="2:18">
      <c r="B560" s="16"/>
      <c r="H560" s="25"/>
      <c r="J560" s="30"/>
      <c r="K560" s="30"/>
      <c r="L560" s="30"/>
      <c r="M560" s="30"/>
      <c r="R560" s="1"/>
    </row>
    <row r="561" spans="2:18">
      <c r="B561" s="16"/>
      <c r="H561" s="25"/>
      <c r="J561" s="30"/>
      <c r="K561" s="30"/>
      <c r="L561" s="30"/>
      <c r="M561" s="30"/>
      <c r="R561" s="1"/>
    </row>
    <row r="562" spans="2:18">
      <c r="B562" s="16"/>
      <c r="H562" s="25"/>
      <c r="J562" s="30"/>
      <c r="K562" s="30"/>
      <c r="L562" s="30"/>
      <c r="M562" s="30"/>
      <c r="R562" s="1"/>
    </row>
    <row r="563" spans="2:18">
      <c r="B563" s="16"/>
      <c r="H563" s="25"/>
      <c r="J563" s="30"/>
      <c r="K563" s="30"/>
      <c r="L563" s="30"/>
      <c r="M563" s="30"/>
      <c r="R563" s="1"/>
    </row>
    <row r="564" spans="2:18">
      <c r="B564" s="16"/>
      <c r="H564" s="25"/>
      <c r="J564" s="30"/>
      <c r="K564" s="30"/>
      <c r="L564" s="30"/>
      <c r="M564" s="30"/>
      <c r="R564" s="1"/>
    </row>
    <row r="565" spans="2:18">
      <c r="B565" s="16"/>
      <c r="H565" s="25"/>
      <c r="J565" s="30"/>
      <c r="K565" s="30"/>
      <c r="L565" s="30"/>
      <c r="M565" s="30"/>
      <c r="R565" s="1"/>
    </row>
    <row r="566" spans="2:18">
      <c r="B566" s="16"/>
      <c r="H566" s="25"/>
      <c r="J566" s="30"/>
      <c r="K566" s="30"/>
      <c r="L566" s="30"/>
      <c r="M566" s="30"/>
      <c r="R566" s="1"/>
    </row>
    <row r="567" spans="2:18">
      <c r="B567" s="16"/>
      <c r="H567" s="25"/>
      <c r="J567" s="30"/>
      <c r="K567" s="30"/>
      <c r="L567" s="30"/>
      <c r="M567" s="30"/>
      <c r="R567" s="1"/>
    </row>
    <row r="568" spans="2:18">
      <c r="B568" s="16"/>
      <c r="H568" s="25"/>
      <c r="J568" s="30"/>
      <c r="K568" s="30"/>
      <c r="L568" s="30"/>
      <c r="M568" s="30"/>
      <c r="R568" s="1"/>
    </row>
    <row r="569" spans="2:18">
      <c r="B569" s="16"/>
      <c r="H569" s="25"/>
      <c r="J569" s="30"/>
      <c r="K569" s="30"/>
      <c r="L569" s="30"/>
      <c r="M569" s="30"/>
      <c r="R569" s="1"/>
    </row>
    <row r="570" spans="2:18">
      <c r="B570" s="16"/>
      <c r="H570" s="25"/>
      <c r="J570" s="30"/>
      <c r="K570" s="30"/>
      <c r="L570" s="30"/>
      <c r="M570" s="30"/>
      <c r="R570" s="1"/>
    </row>
    <row r="571" spans="2:18">
      <c r="B571" s="16"/>
      <c r="H571" s="25"/>
      <c r="J571" s="30"/>
      <c r="K571" s="30"/>
      <c r="L571" s="30"/>
      <c r="M571" s="30"/>
      <c r="R571" s="1"/>
    </row>
    <row r="572" spans="2:18">
      <c r="B572" s="16"/>
      <c r="H572" s="25"/>
      <c r="J572" s="30"/>
      <c r="K572" s="30"/>
      <c r="L572" s="30"/>
      <c r="M572" s="30"/>
      <c r="R572" s="1"/>
    </row>
    <row r="573" spans="2:18">
      <c r="B573" s="16"/>
      <c r="H573" s="25"/>
      <c r="J573" s="30"/>
      <c r="K573" s="30"/>
      <c r="L573" s="30"/>
      <c r="M573" s="30"/>
      <c r="R573" s="1"/>
    </row>
    <row r="574" spans="2:18">
      <c r="B574" s="16"/>
      <c r="H574" s="25"/>
      <c r="J574" s="30"/>
      <c r="K574" s="30"/>
      <c r="L574" s="30"/>
      <c r="M574" s="30"/>
      <c r="R574" s="1"/>
    </row>
    <row r="575" spans="2:18">
      <c r="B575" s="16"/>
      <c r="H575" s="25"/>
      <c r="J575" s="30"/>
      <c r="K575" s="30"/>
      <c r="L575" s="30"/>
      <c r="M575" s="30"/>
      <c r="R575" s="1"/>
    </row>
    <row r="576" spans="2:18">
      <c r="B576" s="16"/>
      <c r="H576" s="25"/>
      <c r="J576" s="30"/>
      <c r="K576" s="30"/>
      <c r="L576" s="30"/>
      <c r="M576" s="30"/>
      <c r="R576" s="1"/>
    </row>
    <row r="577" spans="2:18">
      <c r="B577" s="16"/>
      <c r="H577" s="25"/>
      <c r="J577" s="30"/>
      <c r="K577" s="30"/>
      <c r="L577" s="30"/>
      <c r="M577" s="30"/>
      <c r="R577" s="1"/>
    </row>
    <row r="578" spans="2:18">
      <c r="B578" s="16"/>
      <c r="H578" s="25"/>
      <c r="J578" s="30"/>
      <c r="K578" s="30"/>
      <c r="L578" s="30"/>
      <c r="M578" s="30"/>
      <c r="R578" s="1"/>
    </row>
    <row r="579" spans="2:18">
      <c r="B579" s="16"/>
      <c r="H579" s="25"/>
      <c r="J579" s="30"/>
      <c r="K579" s="30"/>
      <c r="L579" s="30"/>
      <c r="M579" s="30"/>
      <c r="R579" s="1"/>
    </row>
    <row r="580" spans="2:18">
      <c r="B580" s="16"/>
      <c r="H580" s="25"/>
      <c r="J580" s="30"/>
      <c r="K580" s="30"/>
      <c r="L580" s="30"/>
      <c r="M580" s="30"/>
      <c r="R580" s="1"/>
    </row>
    <row r="581" spans="2:18">
      <c r="B581" s="16"/>
      <c r="H581" s="25"/>
      <c r="J581" s="30"/>
      <c r="K581" s="30"/>
      <c r="L581" s="30"/>
      <c r="M581" s="30"/>
      <c r="R581" s="1"/>
    </row>
    <row r="582" spans="2:18">
      <c r="B582" s="16"/>
      <c r="H582" s="25"/>
      <c r="J582" s="30"/>
      <c r="K582" s="30"/>
      <c r="L582" s="30"/>
      <c r="M582" s="30"/>
      <c r="R582" s="1"/>
    </row>
    <row r="583" spans="2:18">
      <c r="B583" s="16"/>
      <c r="H583" s="25"/>
      <c r="J583" s="30"/>
      <c r="K583" s="30"/>
      <c r="L583" s="30"/>
      <c r="M583" s="30"/>
      <c r="R583" s="1"/>
    </row>
    <row r="584" spans="2:18">
      <c r="B584" s="16"/>
      <c r="H584" s="25"/>
      <c r="J584" s="30"/>
      <c r="K584" s="30"/>
      <c r="L584" s="30"/>
      <c r="M584" s="30"/>
      <c r="R584" s="1"/>
    </row>
    <row r="585" spans="2:18">
      <c r="B585" s="16"/>
      <c r="H585" s="25"/>
      <c r="J585" s="30"/>
      <c r="K585" s="30"/>
      <c r="L585" s="30"/>
      <c r="M585" s="30"/>
      <c r="R585" s="1"/>
    </row>
    <row r="586" spans="2:18">
      <c r="B586" s="16"/>
      <c r="H586" s="25"/>
      <c r="J586" s="30"/>
      <c r="K586" s="30"/>
      <c r="L586" s="30"/>
      <c r="M586" s="30"/>
      <c r="R586" s="1"/>
    </row>
    <row r="587" spans="2:18">
      <c r="B587" s="16"/>
      <c r="H587" s="25"/>
      <c r="J587" s="30"/>
      <c r="K587" s="30"/>
      <c r="L587" s="30"/>
      <c r="M587" s="30"/>
      <c r="R587" s="1"/>
    </row>
    <row r="588" spans="2:18">
      <c r="B588" s="16"/>
      <c r="H588" s="25"/>
      <c r="J588" s="30"/>
      <c r="K588" s="30"/>
      <c r="L588" s="30"/>
      <c r="M588" s="30"/>
      <c r="R588" s="1"/>
    </row>
    <row r="589" spans="2:18">
      <c r="B589" s="16"/>
      <c r="H589" s="25"/>
      <c r="J589" s="30"/>
      <c r="K589" s="30"/>
      <c r="L589" s="30"/>
      <c r="M589" s="30"/>
      <c r="R589" s="1"/>
    </row>
    <row r="590" spans="2:18">
      <c r="B590" s="16"/>
      <c r="H590" s="25"/>
      <c r="J590" s="30"/>
      <c r="K590" s="30"/>
      <c r="L590" s="30"/>
      <c r="M590" s="30"/>
      <c r="R590" s="1"/>
    </row>
    <row r="591" spans="2:18">
      <c r="B591" s="16"/>
      <c r="H591" s="25"/>
      <c r="J591" s="30"/>
      <c r="K591" s="30"/>
      <c r="L591" s="30"/>
      <c r="M591" s="30"/>
      <c r="R591" s="1"/>
    </row>
    <row r="592" spans="2:18">
      <c r="B592" s="16"/>
      <c r="H592" s="25"/>
      <c r="J592" s="30"/>
      <c r="K592" s="30"/>
      <c r="L592" s="30"/>
      <c r="M592" s="30"/>
      <c r="R592" s="1"/>
    </row>
    <row r="593" spans="2:18">
      <c r="B593" s="16"/>
      <c r="H593" s="25"/>
      <c r="J593" s="30"/>
      <c r="K593" s="30"/>
      <c r="L593" s="30"/>
      <c r="M593" s="30"/>
      <c r="R593" s="1"/>
    </row>
    <row r="594" spans="2:18">
      <c r="B594" s="16"/>
      <c r="H594" s="25"/>
      <c r="J594" s="30"/>
      <c r="K594" s="30"/>
      <c r="L594" s="30"/>
      <c r="M594" s="30"/>
      <c r="R594" s="1"/>
    </row>
    <row r="595" spans="2:18">
      <c r="B595" s="16"/>
      <c r="H595" s="25"/>
      <c r="J595" s="30"/>
      <c r="K595" s="30"/>
      <c r="L595" s="30"/>
      <c r="M595" s="30"/>
      <c r="R595" s="1"/>
    </row>
    <row r="596" spans="2:18">
      <c r="B596" s="16"/>
      <c r="H596" s="25"/>
      <c r="J596" s="30"/>
      <c r="K596" s="30"/>
      <c r="L596" s="30"/>
      <c r="M596" s="30"/>
      <c r="R596" s="1"/>
    </row>
    <row r="597" spans="2:18">
      <c r="B597" s="16"/>
      <c r="H597" s="25"/>
      <c r="J597" s="30"/>
      <c r="K597" s="30"/>
      <c r="L597" s="30"/>
      <c r="M597" s="30"/>
      <c r="R597" s="1"/>
    </row>
    <row r="598" spans="2:18">
      <c r="B598" s="16"/>
      <c r="H598" s="25"/>
      <c r="J598" s="30"/>
      <c r="K598" s="30"/>
      <c r="L598" s="30"/>
      <c r="M598" s="30"/>
      <c r="R598" s="1"/>
    </row>
    <row r="599" spans="2:18">
      <c r="B599" s="16"/>
      <c r="H599" s="25"/>
      <c r="J599" s="30"/>
      <c r="K599" s="30"/>
      <c r="L599" s="30"/>
      <c r="M599" s="30"/>
      <c r="R599" s="1"/>
    </row>
    <row r="600" spans="2:18">
      <c r="B600" s="16"/>
      <c r="H600" s="25"/>
      <c r="J600" s="30"/>
      <c r="K600" s="30"/>
      <c r="L600" s="30"/>
      <c r="M600" s="30"/>
      <c r="R600" s="1"/>
    </row>
    <row r="601" spans="2:18">
      <c r="B601" s="16"/>
      <c r="H601" s="25"/>
      <c r="J601" s="30"/>
      <c r="K601" s="30"/>
      <c r="L601" s="30"/>
      <c r="M601" s="30"/>
      <c r="R601" s="1"/>
    </row>
    <row r="602" spans="2:18">
      <c r="B602" s="16"/>
      <c r="H602" s="25"/>
      <c r="J602" s="30"/>
      <c r="K602" s="30"/>
      <c r="L602" s="30"/>
      <c r="M602" s="30"/>
      <c r="R602" s="1"/>
    </row>
    <row r="603" spans="2:18">
      <c r="B603" s="16"/>
      <c r="H603" s="25"/>
      <c r="J603" s="30"/>
      <c r="K603" s="30"/>
      <c r="L603" s="30"/>
      <c r="M603" s="30"/>
      <c r="R603" s="1"/>
    </row>
    <row r="604" spans="2:18">
      <c r="B604" s="16"/>
      <c r="H604" s="25"/>
      <c r="J604" s="30"/>
      <c r="K604" s="30"/>
      <c r="L604" s="30"/>
      <c r="M604" s="30"/>
      <c r="R604" s="1"/>
    </row>
    <row r="605" spans="2:18">
      <c r="B605" s="16"/>
      <c r="H605" s="25"/>
      <c r="J605" s="30"/>
      <c r="K605" s="30"/>
      <c r="L605" s="30"/>
      <c r="M605" s="30"/>
      <c r="R605" s="1"/>
    </row>
    <row r="606" spans="2:18">
      <c r="B606" s="16"/>
      <c r="H606" s="25"/>
      <c r="J606" s="30"/>
      <c r="K606" s="30"/>
      <c r="L606" s="30"/>
      <c r="M606" s="30"/>
      <c r="R606" s="1"/>
    </row>
    <row r="607" spans="2:18">
      <c r="B607" s="16"/>
      <c r="H607" s="25"/>
      <c r="J607" s="30"/>
      <c r="K607" s="30"/>
      <c r="L607" s="30"/>
      <c r="M607" s="30"/>
      <c r="R607" s="1"/>
    </row>
    <row r="608" spans="2:18">
      <c r="B608" s="16"/>
      <c r="H608" s="25"/>
      <c r="J608" s="30"/>
      <c r="K608" s="30"/>
      <c r="L608" s="30"/>
      <c r="M608" s="30"/>
      <c r="R608" s="1"/>
    </row>
    <row r="609" spans="2:18">
      <c r="B609" s="16"/>
      <c r="H609" s="25"/>
      <c r="J609" s="30"/>
      <c r="K609" s="30"/>
      <c r="L609" s="30"/>
      <c r="M609" s="30"/>
      <c r="R609" s="1"/>
    </row>
    <row r="610" spans="2:18">
      <c r="B610" s="16"/>
      <c r="H610" s="25"/>
      <c r="J610" s="30"/>
      <c r="K610" s="30"/>
      <c r="L610" s="30"/>
      <c r="M610" s="30"/>
      <c r="R610" s="1"/>
    </row>
    <row r="611" spans="2:18">
      <c r="B611" s="16"/>
      <c r="H611" s="25"/>
      <c r="J611" s="30"/>
      <c r="K611" s="30"/>
      <c r="L611" s="30"/>
      <c r="M611" s="30"/>
      <c r="R611" s="1"/>
    </row>
    <row r="612" spans="2:18">
      <c r="B612" s="16"/>
      <c r="H612" s="25"/>
      <c r="J612" s="30"/>
      <c r="K612" s="30"/>
      <c r="L612" s="30"/>
      <c r="M612" s="30"/>
      <c r="R612" s="1"/>
    </row>
    <row r="613" spans="2:18">
      <c r="B613" s="16"/>
      <c r="H613" s="25"/>
      <c r="J613" s="30"/>
      <c r="K613" s="30"/>
      <c r="L613" s="30"/>
      <c r="M613" s="30"/>
      <c r="R613" s="1"/>
    </row>
    <row r="614" spans="2:18">
      <c r="B614" s="16"/>
      <c r="H614" s="25"/>
      <c r="J614" s="30"/>
      <c r="K614" s="30"/>
      <c r="L614" s="30"/>
      <c r="M614" s="30"/>
      <c r="R614" s="1"/>
    </row>
    <row r="615" spans="2:18">
      <c r="B615" s="16"/>
      <c r="H615" s="25"/>
      <c r="J615" s="30"/>
      <c r="K615" s="30"/>
      <c r="L615" s="30"/>
      <c r="M615" s="30"/>
      <c r="R615" s="1"/>
    </row>
    <row r="616" spans="2:18">
      <c r="B616" s="16"/>
      <c r="H616" s="25"/>
      <c r="J616" s="30"/>
      <c r="K616" s="30"/>
      <c r="L616" s="30"/>
      <c r="M616" s="30"/>
      <c r="R616" s="1"/>
    </row>
    <row r="617" spans="2:18">
      <c r="B617" s="16"/>
      <c r="H617" s="25"/>
      <c r="J617" s="30"/>
      <c r="K617" s="30"/>
      <c r="L617" s="30"/>
      <c r="M617" s="30"/>
      <c r="R617" s="1"/>
    </row>
    <row r="618" spans="2:18">
      <c r="B618" s="16"/>
      <c r="H618" s="25"/>
      <c r="J618" s="30"/>
      <c r="K618" s="30"/>
      <c r="L618" s="30"/>
      <c r="M618" s="30"/>
      <c r="R618" s="1"/>
    </row>
    <row r="619" spans="2:18">
      <c r="B619" s="16"/>
      <c r="H619" s="25"/>
      <c r="J619" s="30"/>
      <c r="K619" s="30"/>
      <c r="L619" s="30"/>
      <c r="M619" s="30"/>
      <c r="R619" s="1"/>
    </row>
    <row r="620" spans="2:18">
      <c r="B620" s="16"/>
      <c r="H620" s="25"/>
      <c r="J620" s="30"/>
      <c r="K620" s="30"/>
      <c r="L620" s="30"/>
      <c r="M620" s="30"/>
      <c r="R620" s="1"/>
    </row>
    <row r="621" spans="2:18">
      <c r="B621" s="16"/>
      <c r="H621" s="25"/>
      <c r="J621" s="30"/>
      <c r="K621" s="30"/>
      <c r="L621" s="30"/>
      <c r="M621" s="30"/>
      <c r="R621" s="1"/>
    </row>
    <row r="622" spans="2:18">
      <c r="B622" s="16"/>
      <c r="H622" s="25"/>
      <c r="J622" s="30"/>
      <c r="K622" s="30"/>
      <c r="L622" s="30"/>
      <c r="M622" s="30"/>
      <c r="R622" s="1"/>
    </row>
    <row r="623" spans="2:18">
      <c r="B623" s="16"/>
      <c r="H623" s="25"/>
      <c r="J623" s="30"/>
      <c r="K623" s="30"/>
      <c r="L623" s="30"/>
      <c r="M623" s="30"/>
      <c r="R623" s="1"/>
    </row>
    <row r="624" spans="2:18">
      <c r="B624" s="16"/>
      <c r="H624" s="25"/>
      <c r="J624" s="30"/>
      <c r="K624" s="30"/>
      <c r="L624" s="30"/>
      <c r="M624" s="30"/>
      <c r="R624" s="1"/>
    </row>
    <row r="625" spans="2:18">
      <c r="B625" s="16"/>
      <c r="H625" s="25"/>
      <c r="J625" s="30"/>
      <c r="K625" s="30"/>
      <c r="L625" s="30"/>
      <c r="M625" s="30"/>
      <c r="R625" s="1"/>
    </row>
    <row r="626" spans="2:18">
      <c r="B626" s="16"/>
      <c r="H626" s="25"/>
      <c r="J626" s="30"/>
      <c r="K626" s="30"/>
      <c r="L626" s="30"/>
      <c r="M626" s="30"/>
      <c r="R626" s="1"/>
    </row>
    <row r="627" spans="2:18">
      <c r="B627" s="16"/>
      <c r="H627" s="25"/>
      <c r="J627" s="30"/>
      <c r="K627" s="30"/>
      <c r="L627" s="30"/>
      <c r="M627" s="30"/>
      <c r="R627" s="1"/>
    </row>
    <row r="628" spans="2:18">
      <c r="B628" s="16"/>
      <c r="H628" s="25"/>
      <c r="J628" s="30"/>
      <c r="K628" s="30"/>
      <c r="L628" s="30"/>
      <c r="M628" s="30"/>
      <c r="R628" s="1"/>
    </row>
    <row r="629" spans="2:18">
      <c r="B629" s="16"/>
      <c r="H629" s="25"/>
      <c r="J629" s="30"/>
      <c r="K629" s="30"/>
      <c r="L629" s="30"/>
      <c r="M629" s="30"/>
      <c r="R629" s="1"/>
    </row>
    <row r="630" spans="2:18">
      <c r="B630" s="16"/>
      <c r="H630" s="25"/>
      <c r="J630" s="30"/>
      <c r="K630" s="30"/>
      <c r="L630" s="30"/>
      <c r="M630" s="30"/>
      <c r="R630" s="1"/>
    </row>
    <row r="631" spans="2:18">
      <c r="B631" s="16"/>
      <c r="H631" s="25"/>
      <c r="J631" s="30"/>
      <c r="K631" s="30"/>
      <c r="L631" s="30"/>
      <c r="M631" s="30"/>
      <c r="R631" s="1"/>
    </row>
    <row r="632" spans="2:18">
      <c r="B632" s="16"/>
      <c r="H632" s="25"/>
      <c r="J632" s="30"/>
      <c r="K632" s="30"/>
      <c r="L632" s="30"/>
      <c r="M632" s="30"/>
      <c r="R632" s="1"/>
    </row>
    <row r="633" spans="2:18">
      <c r="B633" s="16"/>
      <c r="H633" s="25"/>
      <c r="J633" s="30"/>
      <c r="K633" s="30"/>
      <c r="L633" s="30"/>
      <c r="M633" s="30"/>
      <c r="R633" s="1"/>
    </row>
    <row r="634" spans="2:18">
      <c r="B634" s="16"/>
      <c r="H634" s="25"/>
      <c r="J634" s="30"/>
      <c r="K634" s="30"/>
      <c r="L634" s="30"/>
      <c r="M634" s="30"/>
      <c r="R634" s="1"/>
    </row>
    <row r="635" spans="2:18">
      <c r="B635" s="16"/>
      <c r="H635" s="25"/>
      <c r="J635" s="30"/>
      <c r="K635" s="30"/>
      <c r="L635" s="30"/>
      <c r="M635" s="30"/>
      <c r="R635" s="1"/>
    </row>
    <row r="636" spans="2:18">
      <c r="B636" s="16"/>
      <c r="H636" s="25"/>
      <c r="J636" s="30"/>
      <c r="K636" s="30"/>
      <c r="L636" s="30"/>
      <c r="M636" s="30"/>
      <c r="R636" s="1"/>
    </row>
    <row r="637" spans="2:18">
      <c r="B637" s="16"/>
      <c r="H637" s="25"/>
      <c r="J637" s="30"/>
      <c r="K637" s="30"/>
      <c r="L637" s="30"/>
      <c r="M637" s="30"/>
      <c r="R637" s="1"/>
    </row>
    <row r="638" spans="2:18">
      <c r="B638" s="16"/>
      <c r="H638" s="25"/>
      <c r="J638" s="30"/>
      <c r="K638" s="30"/>
      <c r="L638" s="30"/>
      <c r="M638" s="30"/>
      <c r="R638" s="1"/>
    </row>
    <row r="639" spans="2:18">
      <c r="B639" s="16"/>
      <c r="H639" s="25"/>
      <c r="J639" s="30"/>
      <c r="K639" s="30"/>
      <c r="L639" s="30"/>
      <c r="M639" s="30"/>
      <c r="R639" s="1"/>
    </row>
    <row r="640" spans="2:18">
      <c r="B640" s="16"/>
      <c r="H640" s="25"/>
      <c r="J640" s="30"/>
      <c r="K640" s="30"/>
      <c r="L640" s="30"/>
      <c r="M640" s="30"/>
      <c r="R640" s="1"/>
    </row>
    <row r="641" spans="2:18">
      <c r="B641" s="16"/>
      <c r="H641" s="25"/>
      <c r="J641" s="30"/>
      <c r="K641" s="30"/>
      <c r="L641" s="30"/>
      <c r="M641" s="30"/>
      <c r="R641" s="1"/>
    </row>
    <row r="642" spans="2:18">
      <c r="B642" s="16"/>
      <c r="H642" s="25"/>
      <c r="J642" s="30"/>
      <c r="K642" s="30"/>
      <c r="L642" s="30"/>
      <c r="M642" s="30"/>
      <c r="R642" s="1"/>
    </row>
    <row r="643" spans="2:18">
      <c r="B643" s="16"/>
      <c r="H643" s="25"/>
      <c r="J643" s="30"/>
      <c r="K643" s="30"/>
      <c r="L643" s="30"/>
      <c r="M643" s="30"/>
      <c r="R643" s="1"/>
    </row>
    <row r="644" spans="2:18">
      <c r="B644" s="16"/>
      <c r="H644" s="25"/>
      <c r="J644" s="30"/>
      <c r="K644" s="30"/>
      <c r="L644" s="30"/>
      <c r="M644" s="30"/>
      <c r="R644" s="1"/>
    </row>
    <row r="645" spans="2:18">
      <c r="B645" s="16"/>
      <c r="H645" s="25"/>
      <c r="J645" s="30"/>
      <c r="K645" s="30"/>
      <c r="L645" s="30"/>
      <c r="M645" s="30"/>
      <c r="R645" s="1"/>
    </row>
    <row r="646" spans="2:18">
      <c r="B646" s="16"/>
      <c r="H646" s="25"/>
      <c r="J646" s="30"/>
      <c r="K646" s="30"/>
      <c r="L646" s="30"/>
      <c r="M646" s="30"/>
      <c r="R646" s="1"/>
    </row>
    <row r="647" spans="2:18">
      <c r="B647" s="16"/>
      <c r="H647" s="25"/>
      <c r="J647" s="30"/>
      <c r="K647" s="30"/>
      <c r="L647" s="30"/>
      <c r="M647" s="30"/>
      <c r="R647" s="1"/>
    </row>
    <row r="648" spans="2:18">
      <c r="B648" s="16"/>
      <c r="H648" s="25"/>
      <c r="J648" s="30"/>
      <c r="K648" s="30"/>
      <c r="L648" s="30"/>
      <c r="M648" s="30"/>
      <c r="R648" s="1"/>
    </row>
    <row r="649" spans="2:18">
      <c r="B649" s="16"/>
      <c r="H649" s="25"/>
      <c r="J649" s="30"/>
      <c r="K649" s="30"/>
      <c r="L649" s="30"/>
      <c r="M649" s="30"/>
      <c r="R649" s="1"/>
    </row>
    <row r="650" spans="2:18">
      <c r="B650" s="16"/>
      <c r="H650" s="25"/>
      <c r="J650" s="30"/>
      <c r="K650" s="30"/>
      <c r="L650" s="30"/>
      <c r="M650" s="30"/>
      <c r="R650" s="1"/>
    </row>
    <row r="651" spans="2:18">
      <c r="B651" s="16"/>
      <c r="H651" s="25"/>
      <c r="J651" s="30"/>
      <c r="K651" s="30"/>
      <c r="L651" s="30"/>
      <c r="M651" s="30"/>
      <c r="R651" s="1"/>
    </row>
    <row r="652" spans="2:18">
      <c r="B652" s="16"/>
      <c r="H652" s="25"/>
      <c r="J652" s="30"/>
      <c r="K652" s="30"/>
      <c r="L652" s="30"/>
      <c r="M652" s="30"/>
      <c r="R652" s="1"/>
    </row>
    <row r="653" spans="2:18">
      <c r="B653" s="16"/>
      <c r="H653" s="25"/>
      <c r="J653" s="30"/>
      <c r="K653" s="30"/>
      <c r="L653" s="30"/>
      <c r="M653" s="30"/>
      <c r="R653" s="1"/>
    </row>
    <row r="654" spans="2:18">
      <c r="B654" s="16"/>
      <c r="H654" s="25"/>
      <c r="J654" s="30"/>
      <c r="K654" s="30"/>
      <c r="L654" s="30"/>
      <c r="M654" s="30"/>
      <c r="R654" s="1"/>
    </row>
    <row r="655" spans="2:18">
      <c r="B655" s="16"/>
      <c r="H655" s="25"/>
      <c r="J655" s="30"/>
      <c r="K655" s="30"/>
      <c r="L655" s="30"/>
      <c r="M655" s="30"/>
      <c r="R655" s="1"/>
    </row>
    <row r="656" spans="2:18">
      <c r="B656" s="16"/>
      <c r="H656" s="25"/>
      <c r="J656" s="30"/>
      <c r="K656" s="30"/>
      <c r="L656" s="30"/>
      <c r="M656" s="30"/>
      <c r="R656" s="1"/>
    </row>
    <row r="657" spans="2:18">
      <c r="B657" s="16"/>
      <c r="H657" s="25"/>
      <c r="J657" s="30"/>
      <c r="K657" s="30"/>
      <c r="L657" s="30"/>
      <c r="M657" s="30"/>
      <c r="R657" s="1"/>
    </row>
    <row r="658" spans="2:18">
      <c r="B658" s="16"/>
      <c r="H658" s="25"/>
      <c r="J658" s="30"/>
      <c r="K658" s="30"/>
      <c r="L658" s="30"/>
      <c r="M658" s="30"/>
      <c r="R658" s="1"/>
    </row>
    <row r="659" spans="2:18">
      <c r="B659" s="16"/>
      <c r="H659" s="25"/>
      <c r="J659" s="30"/>
      <c r="K659" s="30"/>
      <c r="L659" s="30"/>
      <c r="M659" s="30"/>
      <c r="R659" s="1"/>
    </row>
    <row r="660" spans="2:18">
      <c r="B660" s="16"/>
      <c r="H660" s="25"/>
      <c r="J660" s="30"/>
      <c r="K660" s="30"/>
      <c r="L660" s="30"/>
      <c r="M660" s="30"/>
      <c r="R660" s="1"/>
    </row>
    <row r="661" spans="2:18">
      <c r="B661" s="16"/>
      <c r="H661" s="25"/>
      <c r="J661" s="30"/>
      <c r="K661" s="30"/>
      <c r="L661" s="30"/>
      <c r="M661" s="30"/>
      <c r="R661" s="1"/>
    </row>
    <row r="662" spans="2:18">
      <c r="B662" s="16"/>
      <c r="H662" s="25"/>
      <c r="J662" s="30"/>
      <c r="K662" s="30"/>
      <c r="L662" s="30"/>
      <c r="M662" s="30"/>
      <c r="R662" s="1"/>
    </row>
    <row r="663" spans="2:18">
      <c r="B663" s="16"/>
      <c r="H663" s="25"/>
      <c r="J663" s="30"/>
      <c r="K663" s="30"/>
      <c r="L663" s="30"/>
      <c r="M663" s="30"/>
      <c r="R663" s="1"/>
    </row>
    <row r="664" spans="2:18">
      <c r="B664" s="16"/>
      <c r="H664" s="25"/>
      <c r="J664" s="30"/>
      <c r="K664" s="30"/>
      <c r="L664" s="30"/>
      <c r="M664" s="30"/>
      <c r="R664" s="1"/>
    </row>
    <row r="665" spans="2:18">
      <c r="B665" s="16"/>
      <c r="H665" s="25"/>
      <c r="J665" s="30"/>
      <c r="K665" s="30"/>
      <c r="L665" s="30"/>
      <c r="M665" s="30"/>
      <c r="R665" s="1"/>
    </row>
    <row r="666" spans="2:18">
      <c r="B666" s="16"/>
      <c r="H666" s="25"/>
      <c r="J666" s="30"/>
      <c r="K666" s="30"/>
      <c r="L666" s="30"/>
      <c r="M666" s="30"/>
      <c r="R666" s="1"/>
    </row>
    <row r="667" spans="2:18">
      <c r="B667" s="16"/>
      <c r="H667" s="25"/>
      <c r="J667" s="30"/>
      <c r="K667" s="30"/>
      <c r="L667" s="30"/>
      <c r="M667" s="30"/>
      <c r="R667" s="1"/>
    </row>
    <row r="668" spans="2:18">
      <c r="B668" s="16"/>
      <c r="H668" s="25"/>
      <c r="J668" s="30"/>
      <c r="K668" s="30"/>
      <c r="L668" s="30"/>
      <c r="M668" s="30"/>
      <c r="R668" s="1"/>
    </row>
    <row r="669" spans="2:18">
      <c r="B669" s="16"/>
      <c r="H669" s="25"/>
      <c r="J669" s="30"/>
      <c r="K669" s="30"/>
      <c r="L669" s="30"/>
      <c r="M669" s="30"/>
      <c r="R669" s="1"/>
    </row>
    <row r="670" spans="2:18">
      <c r="B670" s="16"/>
      <c r="H670" s="25"/>
      <c r="J670" s="30"/>
      <c r="K670" s="30"/>
      <c r="L670" s="30"/>
      <c r="M670" s="30"/>
      <c r="R670" s="1"/>
    </row>
    <row r="671" spans="2:18">
      <c r="B671" s="16"/>
      <c r="H671" s="25"/>
      <c r="J671" s="30"/>
      <c r="K671" s="30"/>
      <c r="L671" s="30"/>
      <c r="M671" s="30"/>
      <c r="R671" s="1"/>
    </row>
    <row r="672" spans="2:18">
      <c r="B672" s="16"/>
      <c r="H672" s="25"/>
      <c r="J672" s="30"/>
      <c r="K672" s="30"/>
      <c r="L672" s="30"/>
      <c r="M672" s="30"/>
      <c r="R672" s="1"/>
    </row>
    <row r="673" spans="2:18">
      <c r="B673" s="16"/>
      <c r="H673" s="25"/>
      <c r="J673" s="30"/>
      <c r="K673" s="30"/>
      <c r="L673" s="30"/>
      <c r="M673" s="30"/>
      <c r="R673" s="1"/>
    </row>
    <row r="674" spans="2:18">
      <c r="B674" s="16"/>
      <c r="H674" s="25"/>
      <c r="J674" s="30"/>
      <c r="K674" s="30"/>
      <c r="L674" s="30"/>
      <c r="M674" s="30"/>
      <c r="R674" s="1"/>
    </row>
    <row r="675" spans="2:18">
      <c r="B675" s="16"/>
      <c r="H675" s="25"/>
      <c r="J675" s="30"/>
      <c r="K675" s="30"/>
      <c r="L675" s="30"/>
      <c r="M675" s="30"/>
      <c r="R675" s="1"/>
    </row>
    <row r="676" spans="2:18">
      <c r="B676" s="16"/>
      <c r="H676" s="25"/>
      <c r="J676" s="30"/>
      <c r="K676" s="30"/>
      <c r="L676" s="30"/>
      <c r="M676" s="30"/>
      <c r="R676" s="1"/>
    </row>
    <row r="677" spans="2:18">
      <c r="B677" s="16"/>
      <c r="H677" s="25"/>
      <c r="J677" s="30"/>
      <c r="K677" s="30"/>
      <c r="L677" s="30"/>
      <c r="M677" s="30"/>
      <c r="R677" s="1"/>
    </row>
    <row r="678" spans="2:18">
      <c r="B678" s="16"/>
      <c r="H678" s="25"/>
      <c r="J678" s="30"/>
      <c r="K678" s="30"/>
      <c r="L678" s="30"/>
      <c r="M678" s="30"/>
      <c r="R678" s="1"/>
    </row>
    <row r="679" spans="2:18">
      <c r="B679" s="16"/>
      <c r="H679" s="25"/>
      <c r="J679" s="30"/>
      <c r="K679" s="30"/>
      <c r="L679" s="30"/>
      <c r="M679" s="30"/>
      <c r="R679" s="1"/>
    </row>
    <row r="680" spans="2:18">
      <c r="B680" s="16"/>
      <c r="H680" s="25"/>
      <c r="J680" s="30"/>
      <c r="K680" s="30"/>
      <c r="L680" s="30"/>
      <c r="M680" s="30"/>
      <c r="R680" s="1"/>
    </row>
    <row r="681" spans="2:18">
      <c r="B681" s="16"/>
      <c r="H681" s="25"/>
      <c r="J681" s="30"/>
      <c r="K681" s="30"/>
      <c r="L681" s="30"/>
      <c r="M681" s="30"/>
      <c r="R681" s="1"/>
    </row>
    <row r="682" spans="2:18">
      <c r="B682" s="16"/>
      <c r="H682" s="25"/>
      <c r="J682" s="30"/>
      <c r="K682" s="30"/>
      <c r="L682" s="30"/>
      <c r="M682" s="30"/>
      <c r="R682" s="1"/>
    </row>
    <row r="683" spans="2:18">
      <c r="B683" s="16"/>
      <c r="H683" s="25"/>
      <c r="J683" s="30"/>
      <c r="K683" s="30"/>
      <c r="L683" s="30"/>
      <c r="M683" s="30"/>
      <c r="R683" s="1"/>
    </row>
    <row r="684" spans="2:18">
      <c r="B684" s="16"/>
      <c r="H684" s="25"/>
      <c r="J684" s="30"/>
      <c r="K684" s="30"/>
      <c r="L684" s="30"/>
      <c r="M684" s="30"/>
      <c r="R684" s="1"/>
    </row>
    <row r="685" spans="2:18">
      <c r="B685" s="16"/>
      <c r="H685" s="25"/>
      <c r="J685" s="30"/>
      <c r="K685" s="30"/>
      <c r="L685" s="30"/>
      <c r="M685" s="30"/>
      <c r="R685" s="1"/>
    </row>
    <row r="686" spans="2:18">
      <c r="B686" s="16"/>
      <c r="H686" s="25"/>
      <c r="J686" s="30"/>
      <c r="K686" s="30"/>
      <c r="L686" s="30"/>
      <c r="M686" s="30"/>
      <c r="R686" s="1"/>
    </row>
    <row r="687" spans="2:18">
      <c r="B687" s="16"/>
      <c r="H687" s="25"/>
      <c r="J687" s="30"/>
      <c r="K687" s="30"/>
      <c r="L687" s="30"/>
      <c r="M687" s="30"/>
      <c r="R687" s="1"/>
    </row>
    <row r="688" spans="2:18">
      <c r="B688" s="16"/>
      <c r="H688" s="25"/>
      <c r="J688" s="30"/>
      <c r="K688" s="30"/>
      <c r="L688" s="30"/>
      <c r="M688" s="30"/>
      <c r="R688" s="1"/>
    </row>
    <row r="689" spans="2:18">
      <c r="B689" s="16"/>
      <c r="H689" s="25"/>
      <c r="J689" s="30"/>
      <c r="K689" s="30"/>
      <c r="L689" s="30"/>
      <c r="M689" s="30"/>
      <c r="R689" s="1"/>
    </row>
    <row r="690" spans="2:18">
      <c r="B690" s="16"/>
      <c r="H690" s="25"/>
      <c r="J690" s="30"/>
      <c r="K690" s="30"/>
      <c r="L690" s="30"/>
      <c r="M690" s="30"/>
      <c r="R690" s="1"/>
    </row>
    <row r="691" spans="2:18">
      <c r="B691" s="16"/>
      <c r="H691" s="25"/>
      <c r="J691" s="30"/>
      <c r="K691" s="30"/>
      <c r="L691" s="30"/>
      <c r="M691" s="30"/>
      <c r="R691" s="1"/>
    </row>
    <row r="692" spans="2:18">
      <c r="B692" s="16"/>
      <c r="H692" s="25"/>
      <c r="J692" s="30"/>
      <c r="K692" s="30"/>
      <c r="L692" s="30"/>
      <c r="M692" s="30"/>
      <c r="R692" s="1"/>
    </row>
    <row r="693" spans="2:18">
      <c r="B693" s="16"/>
      <c r="H693" s="25"/>
      <c r="J693" s="30"/>
      <c r="K693" s="30"/>
      <c r="L693" s="30"/>
      <c r="M693" s="30"/>
      <c r="R693" s="1"/>
    </row>
    <row r="694" spans="2:18">
      <c r="B694" s="16"/>
      <c r="H694" s="25"/>
      <c r="J694" s="30"/>
      <c r="K694" s="30"/>
      <c r="L694" s="30"/>
      <c r="M694" s="30"/>
      <c r="R694" s="1"/>
    </row>
    <row r="695" spans="2:18">
      <c r="B695" s="16"/>
      <c r="H695" s="25"/>
      <c r="J695" s="30"/>
      <c r="K695" s="30"/>
      <c r="L695" s="30"/>
      <c r="M695" s="30"/>
      <c r="R695" s="1"/>
    </row>
    <row r="696" spans="2:18">
      <c r="B696" s="16"/>
      <c r="H696" s="25"/>
      <c r="J696" s="30"/>
      <c r="K696" s="30"/>
      <c r="L696" s="30"/>
      <c r="M696" s="30"/>
      <c r="R696" s="1"/>
    </row>
    <row r="697" spans="2:18">
      <c r="B697" s="16"/>
      <c r="H697" s="25"/>
      <c r="J697" s="30"/>
      <c r="K697" s="30"/>
      <c r="L697" s="30"/>
      <c r="M697" s="30"/>
      <c r="R697" s="1"/>
    </row>
    <row r="698" spans="2:18">
      <c r="B698" s="16"/>
      <c r="H698" s="25"/>
      <c r="J698" s="30"/>
      <c r="K698" s="30"/>
      <c r="L698" s="30"/>
      <c r="M698" s="30"/>
      <c r="R698" s="1"/>
    </row>
    <row r="699" spans="2:18">
      <c r="B699" s="16"/>
      <c r="H699" s="25"/>
      <c r="J699" s="30"/>
      <c r="K699" s="30"/>
      <c r="L699" s="30"/>
      <c r="M699" s="30"/>
      <c r="R699" s="1"/>
    </row>
    <row r="700" spans="2:18">
      <c r="B700" s="16"/>
      <c r="H700" s="25"/>
      <c r="J700" s="30"/>
      <c r="K700" s="30"/>
      <c r="L700" s="30"/>
      <c r="M700" s="30"/>
      <c r="R700" s="1"/>
    </row>
    <row r="701" spans="2:18">
      <c r="B701" s="16"/>
      <c r="H701" s="25"/>
      <c r="J701" s="30"/>
      <c r="K701" s="30"/>
      <c r="L701" s="30"/>
      <c r="M701" s="30"/>
      <c r="R701" s="1"/>
    </row>
    <row r="702" spans="2:18">
      <c r="B702" s="16"/>
      <c r="H702" s="25"/>
      <c r="J702" s="30"/>
      <c r="K702" s="30"/>
      <c r="L702" s="30"/>
      <c r="M702" s="30"/>
      <c r="R702" s="1"/>
    </row>
    <row r="703" spans="2:18">
      <c r="B703" s="16"/>
      <c r="H703" s="25"/>
      <c r="J703" s="30"/>
      <c r="K703" s="30"/>
      <c r="L703" s="30"/>
      <c r="M703" s="30"/>
      <c r="R703" s="1"/>
    </row>
    <row r="704" spans="2:18">
      <c r="B704" s="16"/>
      <c r="H704" s="25"/>
      <c r="J704" s="30"/>
      <c r="K704" s="30"/>
      <c r="L704" s="30"/>
      <c r="M704" s="30"/>
      <c r="R704" s="1"/>
    </row>
    <row r="705" spans="2:18">
      <c r="B705" s="16"/>
      <c r="H705" s="25"/>
      <c r="J705" s="30"/>
      <c r="K705" s="30"/>
      <c r="L705" s="30"/>
      <c r="M705" s="30"/>
      <c r="R705" s="1"/>
    </row>
    <row r="706" spans="2:18">
      <c r="B706" s="16"/>
      <c r="H706" s="25"/>
      <c r="J706" s="30"/>
      <c r="K706" s="30"/>
      <c r="L706" s="30"/>
      <c r="M706" s="30"/>
      <c r="R706" s="1"/>
    </row>
    <row r="707" spans="2:18">
      <c r="B707" s="16"/>
      <c r="H707" s="25"/>
      <c r="J707" s="30"/>
      <c r="K707" s="30"/>
      <c r="L707" s="30"/>
      <c r="M707" s="30"/>
      <c r="R707" s="1"/>
    </row>
    <row r="708" spans="2:18">
      <c r="B708" s="16"/>
      <c r="H708" s="25"/>
      <c r="J708" s="30"/>
      <c r="K708" s="30"/>
      <c r="L708" s="30"/>
      <c r="M708" s="30"/>
      <c r="R708" s="1"/>
    </row>
    <row r="709" spans="2:18">
      <c r="B709" s="16"/>
      <c r="H709" s="25"/>
      <c r="J709" s="30"/>
      <c r="K709" s="30"/>
      <c r="L709" s="30"/>
      <c r="M709" s="30"/>
      <c r="R709" s="1"/>
    </row>
    <row r="710" spans="2:18">
      <c r="B710" s="16"/>
      <c r="H710" s="25"/>
      <c r="J710" s="30"/>
      <c r="K710" s="30"/>
      <c r="L710" s="30"/>
      <c r="M710" s="30"/>
      <c r="R710" s="1"/>
    </row>
    <row r="711" spans="2:18">
      <c r="B711" s="16"/>
      <c r="H711" s="25"/>
      <c r="J711" s="30"/>
      <c r="K711" s="30"/>
      <c r="L711" s="30"/>
      <c r="M711" s="30"/>
      <c r="R711" s="1"/>
    </row>
    <row r="712" spans="2:18">
      <c r="B712" s="16"/>
      <c r="H712" s="25"/>
      <c r="J712" s="30"/>
      <c r="K712" s="30"/>
      <c r="L712" s="30"/>
      <c r="M712" s="30"/>
      <c r="R712" s="1"/>
    </row>
    <row r="713" spans="2:18">
      <c r="B713" s="16"/>
      <c r="H713" s="25"/>
      <c r="J713" s="30"/>
      <c r="K713" s="30"/>
      <c r="L713" s="30"/>
      <c r="M713" s="30"/>
      <c r="R713" s="1"/>
    </row>
    <row r="714" spans="2:18">
      <c r="B714" s="16"/>
      <c r="H714" s="25"/>
      <c r="J714" s="30"/>
      <c r="K714" s="30"/>
      <c r="L714" s="30"/>
      <c r="M714" s="30"/>
      <c r="R714" s="1"/>
    </row>
    <row r="715" spans="2:18">
      <c r="B715" s="16"/>
      <c r="H715" s="25"/>
      <c r="J715" s="30"/>
      <c r="K715" s="30"/>
      <c r="L715" s="30"/>
      <c r="M715" s="30"/>
      <c r="R715" s="1"/>
    </row>
    <row r="716" spans="2:18">
      <c r="B716" s="16"/>
      <c r="H716" s="25"/>
      <c r="J716" s="30"/>
      <c r="K716" s="30"/>
      <c r="L716" s="30"/>
      <c r="M716" s="30"/>
      <c r="R716" s="1"/>
    </row>
    <row r="717" spans="2:18">
      <c r="B717" s="16"/>
      <c r="H717" s="25"/>
      <c r="J717" s="30"/>
      <c r="K717" s="30"/>
      <c r="L717" s="30"/>
      <c r="M717" s="30"/>
      <c r="R717" s="1"/>
    </row>
    <row r="718" spans="2:18">
      <c r="B718" s="16"/>
      <c r="H718" s="25"/>
      <c r="J718" s="30"/>
      <c r="K718" s="30"/>
      <c r="L718" s="30"/>
      <c r="M718" s="30"/>
      <c r="R718" s="1"/>
    </row>
    <row r="719" spans="2:18">
      <c r="B719" s="16"/>
      <c r="H719" s="25"/>
      <c r="J719" s="30"/>
      <c r="K719" s="30"/>
      <c r="L719" s="30"/>
      <c r="M719" s="30"/>
      <c r="R719" s="1"/>
    </row>
    <row r="720" spans="2:18">
      <c r="B720" s="16"/>
      <c r="H720" s="25"/>
      <c r="J720" s="30"/>
      <c r="K720" s="30"/>
      <c r="L720" s="30"/>
      <c r="M720" s="30"/>
      <c r="R720" s="1"/>
    </row>
    <row r="721" spans="2:18">
      <c r="B721" s="16"/>
      <c r="H721" s="25"/>
      <c r="J721" s="30"/>
      <c r="K721" s="30"/>
      <c r="L721" s="30"/>
      <c r="M721" s="30"/>
      <c r="R721" s="1"/>
    </row>
    <row r="722" spans="2:18">
      <c r="B722" s="16"/>
      <c r="H722" s="25"/>
      <c r="J722" s="30"/>
      <c r="K722" s="30"/>
      <c r="L722" s="30"/>
      <c r="M722" s="30"/>
      <c r="R722" s="1"/>
    </row>
    <row r="723" spans="2:18">
      <c r="B723" s="16"/>
      <c r="H723" s="25"/>
      <c r="J723" s="30"/>
      <c r="K723" s="30"/>
      <c r="L723" s="30"/>
      <c r="M723" s="30"/>
      <c r="R723" s="1"/>
    </row>
    <row r="724" spans="2:18">
      <c r="B724" s="16"/>
      <c r="H724" s="25"/>
      <c r="J724" s="30"/>
      <c r="K724" s="30"/>
      <c r="L724" s="30"/>
      <c r="M724" s="30"/>
      <c r="R724" s="1"/>
    </row>
    <row r="725" spans="2:18">
      <c r="B725" s="16"/>
      <c r="H725" s="25"/>
      <c r="J725" s="30"/>
      <c r="K725" s="30"/>
      <c r="L725" s="30"/>
      <c r="M725" s="30"/>
      <c r="R725" s="1"/>
    </row>
    <row r="726" spans="2:18">
      <c r="B726" s="16"/>
      <c r="H726" s="25"/>
      <c r="J726" s="30"/>
      <c r="K726" s="30"/>
      <c r="L726" s="30"/>
      <c r="M726" s="30"/>
      <c r="R726" s="1"/>
    </row>
    <row r="727" spans="2:18">
      <c r="B727" s="16"/>
      <c r="H727" s="25"/>
      <c r="J727" s="30"/>
      <c r="K727" s="30"/>
      <c r="L727" s="30"/>
      <c r="M727" s="30"/>
      <c r="R727" s="1"/>
    </row>
    <row r="728" spans="2:18">
      <c r="B728" s="16"/>
      <c r="H728" s="25"/>
      <c r="J728" s="30"/>
      <c r="K728" s="30"/>
      <c r="L728" s="30"/>
      <c r="M728" s="30"/>
      <c r="R728" s="1"/>
    </row>
    <row r="729" spans="2:18">
      <c r="B729" s="16"/>
      <c r="H729" s="25"/>
      <c r="J729" s="30"/>
      <c r="K729" s="30"/>
      <c r="L729" s="30"/>
      <c r="M729" s="30"/>
      <c r="R729" s="1"/>
    </row>
    <row r="730" spans="2:18">
      <c r="B730" s="16"/>
      <c r="H730" s="25"/>
      <c r="J730" s="30"/>
      <c r="K730" s="30"/>
      <c r="L730" s="30"/>
      <c r="M730" s="30"/>
      <c r="R730" s="1"/>
    </row>
    <row r="731" spans="2:18">
      <c r="B731" s="16"/>
      <c r="H731" s="25"/>
      <c r="J731" s="30"/>
      <c r="K731" s="30"/>
      <c r="L731" s="30"/>
      <c r="M731" s="30"/>
      <c r="R731" s="1"/>
    </row>
    <row r="732" spans="2:18">
      <c r="B732" s="16"/>
      <c r="H732" s="25"/>
      <c r="J732" s="30"/>
      <c r="K732" s="30"/>
      <c r="L732" s="30"/>
      <c r="M732" s="30"/>
      <c r="R732" s="1"/>
    </row>
    <row r="733" spans="2:18">
      <c r="B733" s="16"/>
      <c r="H733" s="25"/>
      <c r="J733" s="30"/>
      <c r="K733" s="30"/>
      <c r="L733" s="30"/>
      <c r="M733" s="30"/>
      <c r="R733" s="1"/>
    </row>
    <row r="734" spans="2:18">
      <c r="B734" s="16"/>
      <c r="H734" s="25"/>
      <c r="J734" s="30"/>
      <c r="K734" s="30"/>
      <c r="L734" s="30"/>
      <c r="M734" s="30"/>
      <c r="R734" s="1"/>
    </row>
    <row r="735" spans="2:18">
      <c r="B735" s="16"/>
      <c r="H735" s="25"/>
      <c r="J735" s="30"/>
      <c r="K735" s="30"/>
      <c r="L735" s="30"/>
      <c r="M735" s="30"/>
      <c r="R735" s="1"/>
    </row>
    <row r="736" spans="2:18">
      <c r="B736" s="16"/>
      <c r="H736" s="25"/>
      <c r="J736" s="30"/>
      <c r="K736" s="30"/>
      <c r="L736" s="30"/>
      <c r="M736" s="30"/>
      <c r="R736" s="1"/>
    </row>
    <row r="737" spans="2:18">
      <c r="B737" s="16"/>
      <c r="H737" s="25"/>
      <c r="J737" s="30"/>
      <c r="K737" s="30"/>
      <c r="L737" s="30"/>
      <c r="M737" s="30"/>
      <c r="R737" s="1"/>
    </row>
    <row r="738" spans="2:18">
      <c r="B738" s="16"/>
      <c r="H738" s="25"/>
      <c r="J738" s="30"/>
      <c r="K738" s="30"/>
      <c r="L738" s="30"/>
      <c r="M738" s="30"/>
      <c r="R738" s="1"/>
    </row>
    <row r="739" spans="2:18">
      <c r="B739" s="16"/>
      <c r="H739" s="25"/>
      <c r="J739" s="30"/>
      <c r="K739" s="30"/>
      <c r="L739" s="30"/>
      <c r="M739" s="30"/>
      <c r="R739" s="1"/>
    </row>
    <row r="740" spans="2:18">
      <c r="B740" s="16"/>
      <c r="H740" s="25"/>
      <c r="J740" s="30"/>
      <c r="K740" s="30"/>
      <c r="L740" s="30"/>
      <c r="M740" s="30"/>
      <c r="R740" s="1"/>
    </row>
    <row r="741" spans="2:18">
      <c r="B741" s="16"/>
      <c r="H741" s="25"/>
      <c r="J741" s="30"/>
      <c r="K741" s="30"/>
      <c r="L741" s="30"/>
      <c r="M741" s="30"/>
      <c r="R741" s="1"/>
    </row>
    <row r="742" spans="2:18">
      <c r="B742" s="16"/>
      <c r="H742" s="25"/>
      <c r="J742" s="30"/>
      <c r="K742" s="30"/>
      <c r="L742" s="30"/>
      <c r="M742" s="30"/>
      <c r="R742" s="1"/>
    </row>
    <row r="743" spans="2:18">
      <c r="B743" s="16"/>
      <c r="H743" s="25"/>
      <c r="J743" s="30"/>
      <c r="K743" s="30"/>
      <c r="L743" s="30"/>
      <c r="M743" s="30"/>
      <c r="R743" s="1"/>
    </row>
    <row r="744" spans="2:18">
      <c r="B744" s="16"/>
      <c r="H744" s="25"/>
      <c r="J744" s="30"/>
      <c r="K744" s="30"/>
      <c r="L744" s="30"/>
      <c r="M744" s="30"/>
      <c r="R744" s="1"/>
    </row>
    <row r="745" spans="2:18">
      <c r="B745" s="16"/>
      <c r="H745" s="25"/>
      <c r="J745" s="30"/>
      <c r="K745" s="30"/>
      <c r="L745" s="30"/>
      <c r="M745" s="30"/>
      <c r="R745" s="1"/>
    </row>
    <row r="746" spans="2:18">
      <c r="B746" s="16"/>
      <c r="H746" s="25"/>
      <c r="J746" s="30"/>
      <c r="K746" s="30"/>
      <c r="L746" s="30"/>
      <c r="M746" s="30"/>
      <c r="R746" s="1"/>
    </row>
    <row r="747" spans="2:18">
      <c r="B747" s="16"/>
      <c r="H747" s="25"/>
      <c r="J747" s="30"/>
      <c r="K747" s="30"/>
      <c r="L747" s="30"/>
      <c r="M747" s="30"/>
      <c r="R747" s="1"/>
    </row>
    <row r="748" spans="2:18">
      <c r="B748" s="16"/>
      <c r="H748" s="25"/>
      <c r="J748" s="30"/>
      <c r="K748" s="30"/>
      <c r="L748" s="30"/>
      <c r="M748" s="30"/>
      <c r="R748" s="1"/>
    </row>
    <row r="749" spans="2:18">
      <c r="B749" s="16"/>
      <c r="H749" s="25"/>
      <c r="J749" s="30"/>
      <c r="K749" s="30"/>
      <c r="L749" s="30"/>
      <c r="M749" s="30"/>
      <c r="R749" s="1"/>
    </row>
    <row r="750" spans="2:18">
      <c r="B750" s="16"/>
      <c r="H750" s="25"/>
      <c r="J750" s="30"/>
      <c r="K750" s="30"/>
      <c r="L750" s="30"/>
      <c r="M750" s="30"/>
      <c r="R750" s="1"/>
    </row>
    <row r="751" spans="2:18">
      <c r="B751" s="16"/>
      <c r="H751" s="25"/>
      <c r="J751" s="30"/>
      <c r="K751" s="30"/>
      <c r="L751" s="30"/>
      <c r="M751" s="30"/>
      <c r="R751" s="1"/>
    </row>
    <row r="752" spans="2:18">
      <c r="B752" s="16"/>
      <c r="H752" s="25"/>
      <c r="J752" s="30"/>
      <c r="K752" s="30"/>
      <c r="L752" s="30"/>
      <c r="M752" s="30"/>
      <c r="R752" s="1"/>
    </row>
    <row r="753" spans="2:18">
      <c r="B753" s="16"/>
      <c r="H753" s="25"/>
      <c r="J753" s="30"/>
      <c r="K753" s="30"/>
      <c r="L753" s="30"/>
      <c r="M753" s="30"/>
      <c r="R753" s="1"/>
    </row>
    <row r="754" spans="2:18">
      <c r="B754" s="16"/>
      <c r="H754" s="25"/>
      <c r="J754" s="30"/>
      <c r="K754" s="30"/>
      <c r="L754" s="30"/>
      <c r="M754" s="30"/>
      <c r="R754" s="1"/>
    </row>
    <row r="755" spans="2:18">
      <c r="B755" s="16"/>
      <c r="H755" s="25"/>
      <c r="J755" s="30"/>
      <c r="K755" s="30"/>
      <c r="L755" s="30"/>
      <c r="M755" s="30"/>
      <c r="R755" s="1"/>
    </row>
    <row r="756" spans="2:18">
      <c r="B756" s="16"/>
      <c r="H756" s="25"/>
      <c r="J756" s="30"/>
      <c r="K756" s="30"/>
      <c r="L756" s="30"/>
      <c r="M756" s="30"/>
      <c r="R756" s="1"/>
    </row>
    <row r="757" spans="2:18">
      <c r="B757" s="16"/>
      <c r="H757" s="25"/>
      <c r="J757" s="30"/>
      <c r="K757" s="30"/>
      <c r="L757" s="30"/>
      <c r="M757" s="30"/>
      <c r="R757" s="1"/>
    </row>
    <row r="758" spans="2:18">
      <c r="B758" s="16"/>
      <c r="H758" s="25"/>
      <c r="J758" s="30"/>
      <c r="K758" s="30"/>
      <c r="L758" s="30"/>
      <c r="M758" s="30"/>
      <c r="R758" s="1"/>
    </row>
    <row r="759" spans="2:18">
      <c r="B759" s="16"/>
      <c r="H759" s="25"/>
      <c r="J759" s="30"/>
      <c r="K759" s="30"/>
      <c r="L759" s="30"/>
      <c r="M759" s="30"/>
      <c r="R759" s="1"/>
    </row>
    <row r="760" spans="2:18">
      <c r="B760" s="16"/>
      <c r="H760" s="25"/>
      <c r="J760" s="30"/>
      <c r="K760" s="30"/>
      <c r="L760" s="30"/>
      <c r="M760" s="30"/>
      <c r="R760" s="1"/>
    </row>
    <row r="761" spans="2:18">
      <c r="B761" s="16"/>
      <c r="H761" s="25"/>
      <c r="J761" s="30"/>
      <c r="K761" s="30"/>
      <c r="L761" s="30"/>
      <c r="M761" s="30"/>
      <c r="R761" s="1"/>
    </row>
    <row r="762" spans="2:18">
      <c r="B762" s="16"/>
      <c r="H762" s="25"/>
      <c r="J762" s="30"/>
      <c r="K762" s="30"/>
      <c r="L762" s="30"/>
      <c r="M762" s="30"/>
      <c r="R762" s="1"/>
    </row>
    <row r="763" spans="2:18">
      <c r="B763" s="16"/>
      <c r="H763" s="25"/>
      <c r="J763" s="30"/>
      <c r="K763" s="30"/>
      <c r="L763" s="30"/>
      <c r="M763" s="30"/>
      <c r="R763" s="1"/>
    </row>
    <row r="764" spans="2:18">
      <c r="B764" s="16"/>
      <c r="H764" s="25"/>
      <c r="J764" s="30"/>
      <c r="K764" s="30"/>
      <c r="L764" s="30"/>
      <c r="M764" s="30"/>
      <c r="R764" s="1"/>
    </row>
    <row r="765" spans="2:18">
      <c r="B765" s="16"/>
      <c r="H765" s="25"/>
      <c r="J765" s="30"/>
      <c r="K765" s="30"/>
      <c r="L765" s="30"/>
      <c r="M765" s="30"/>
      <c r="R765" s="1"/>
    </row>
    <row r="766" spans="2:18">
      <c r="B766" s="16"/>
      <c r="H766" s="25"/>
      <c r="J766" s="30"/>
      <c r="K766" s="30"/>
      <c r="L766" s="30"/>
      <c r="M766" s="30"/>
      <c r="R766" s="1"/>
    </row>
    <row r="767" spans="2:18">
      <c r="B767" s="16"/>
      <c r="H767" s="25"/>
      <c r="J767" s="30"/>
      <c r="K767" s="30"/>
      <c r="L767" s="30"/>
      <c r="M767" s="30"/>
      <c r="R767" s="1"/>
    </row>
    <row r="768" spans="2:18">
      <c r="B768" s="16"/>
      <c r="H768" s="25"/>
      <c r="J768" s="30"/>
      <c r="K768" s="30"/>
      <c r="L768" s="30"/>
      <c r="M768" s="30"/>
      <c r="R768" s="1"/>
    </row>
    <row r="769" spans="2:18">
      <c r="B769" s="16"/>
      <c r="H769" s="25"/>
      <c r="J769" s="30"/>
      <c r="K769" s="30"/>
      <c r="L769" s="30"/>
      <c r="M769" s="30"/>
      <c r="R769" s="1"/>
    </row>
    <row r="770" spans="2:18">
      <c r="B770" s="16"/>
      <c r="H770" s="25"/>
      <c r="J770" s="30"/>
      <c r="K770" s="30"/>
      <c r="L770" s="30"/>
      <c r="M770" s="30"/>
      <c r="R770" s="1"/>
    </row>
    <row r="771" spans="2:18">
      <c r="B771" s="16"/>
      <c r="H771" s="25"/>
      <c r="J771" s="30"/>
      <c r="K771" s="30"/>
      <c r="L771" s="30"/>
      <c r="M771" s="30"/>
      <c r="R771" s="1"/>
    </row>
    <row r="772" spans="2:18">
      <c r="B772" s="16"/>
      <c r="H772" s="25"/>
      <c r="J772" s="30"/>
      <c r="K772" s="30"/>
      <c r="L772" s="30"/>
      <c r="M772" s="30"/>
      <c r="R772" s="1"/>
    </row>
    <row r="773" spans="2:18">
      <c r="B773" s="16"/>
      <c r="H773" s="25"/>
      <c r="J773" s="30"/>
      <c r="K773" s="30"/>
      <c r="L773" s="30"/>
      <c r="M773" s="30"/>
      <c r="R773" s="1"/>
    </row>
    <row r="774" spans="2:18">
      <c r="B774" s="16"/>
      <c r="H774" s="25"/>
      <c r="J774" s="30"/>
      <c r="K774" s="30"/>
      <c r="L774" s="30"/>
      <c r="M774" s="30"/>
      <c r="R774" s="1"/>
    </row>
    <row r="775" spans="2:18">
      <c r="B775" s="16"/>
      <c r="H775" s="25"/>
      <c r="J775" s="30"/>
      <c r="K775" s="30"/>
      <c r="L775" s="30"/>
      <c r="M775" s="30"/>
      <c r="R775" s="1"/>
    </row>
    <row r="776" spans="2:18">
      <c r="B776" s="16"/>
      <c r="H776" s="25"/>
      <c r="J776" s="30"/>
      <c r="K776" s="30"/>
      <c r="L776" s="30"/>
      <c r="M776" s="30"/>
      <c r="R776" s="1"/>
    </row>
    <row r="777" spans="2:18">
      <c r="B777" s="16"/>
      <c r="H777" s="25"/>
      <c r="J777" s="30"/>
      <c r="K777" s="30"/>
      <c r="L777" s="30"/>
      <c r="M777" s="30"/>
      <c r="R777" s="1"/>
    </row>
    <row r="778" spans="2:18">
      <c r="B778" s="16"/>
      <c r="H778" s="25"/>
      <c r="J778" s="30"/>
      <c r="K778" s="30"/>
      <c r="L778" s="30"/>
      <c r="M778" s="30"/>
      <c r="R778" s="1"/>
    </row>
    <row r="779" spans="2:18">
      <c r="B779" s="16"/>
      <c r="H779" s="25"/>
      <c r="J779" s="30"/>
      <c r="K779" s="30"/>
      <c r="L779" s="30"/>
      <c r="M779" s="30"/>
      <c r="R779" s="1"/>
    </row>
    <row r="780" spans="2:18">
      <c r="B780" s="16"/>
      <c r="H780" s="25"/>
      <c r="J780" s="30"/>
      <c r="K780" s="30"/>
      <c r="L780" s="30"/>
      <c r="M780" s="30"/>
      <c r="R780" s="1"/>
    </row>
    <row r="781" spans="2:18">
      <c r="B781" s="16"/>
      <c r="H781" s="25"/>
      <c r="J781" s="30"/>
      <c r="K781" s="30"/>
      <c r="L781" s="30"/>
      <c r="M781" s="30"/>
      <c r="R781" s="1"/>
    </row>
    <row r="782" spans="2:18">
      <c r="B782" s="16"/>
      <c r="H782" s="25"/>
      <c r="J782" s="30"/>
      <c r="K782" s="30"/>
      <c r="L782" s="30"/>
      <c r="M782" s="30"/>
      <c r="R782" s="1"/>
    </row>
    <row r="783" spans="2:18">
      <c r="B783" s="16"/>
      <c r="H783" s="25"/>
      <c r="J783" s="30"/>
      <c r="K783" s="30"/>
      <c r="L783" s="30"/>
      <c r="M783" s="30"/>
      <c r="R783" s="1"/>
    </row>
    <row r="784" spans="2:18">
      <c r="B784" s="16"/>
      <c r="H784" s="25"/>
      <c r="J784" s="30"/>
      <c r="K784" s="30"/>
      <c r="L784" s="30"/>
      <c r="M784" s="30"/>
      <c r="R784" s="1"/>
    </row>
    <row r="785" spans="2:18">
      <c r="B785" s="16"/>
      <c r="H785" s="25"/>
      <c r="J785" s="30"/>
      <c r="K785" s="30"/>
      <c r="L785" s="30"/>
      <c r="M785" s="30"/>
      <c r="R785" s="1"/>
    </row>
    <row r="786" spans="2:18">
      <c r="B786" s="16"/>
      <c r="H786" s="25"/>
      <c r="J786" s="30"/>
      <c r="K786" s="30"/>
      <c r="L786" s="30"/>
      <c r="M786" s="30"/>
      <c r="R786" s="1"/>
    </row>
    <row r="787" spans="2:18">
      <c r="B787" s="16"/>
      <c r="H787" s="25"/>
      <c r="J787" s="30"/>
      <c r="K787" s="30"/>
      <c r="L787" s="30"/>
      <c r="M787" s="30"/>
      <c r="R787" s="1"/>
    </row>
    <row r="788" spans="2:18">
      <c r="B788" s="16"/>
      <c r="H788" s="25"/>
      <c r="J788" s="30"/>
      <c r="K788" s="30"/>
      <c r="L788" s="30"/>
      <c r="M788" s="30"/>
      <c r="R788" s="1"/>
    </row>
    <row r="789" spans="2:18">
      <c r="B789" s="16"/>
      <c r="H789" s="25"/>
      <c r="J789" s="30"/>
      <c r="K789" s="30"/>
      <c r="L789" s="30"/>
      <c r="M789" s="30"/>
      <c r="R789" s="1"/>
    </row>
    <row r="790" spans="2:18">
      <c r="B790" s="16"/>
      <c r="H790" s="25"/>
      <c r="J790" s="30"/>
      <c r="K790" s="30"/>
      <c r="L790" s="30"/>
      <c r="M790" s="30"/>
      <c r="R790" s="1"/>
    </row>
    <row r="791" spans="2:18">
      <c r="B791" s="16"/>
      <c r="H791" s="25"/>
      <c r="J791" s="30"/>
      <c r="K791" s="30"/>
      <c r="L791" s="30"/>
      <c r="M791" s="30"/>
      <c r="R791" s="1"/>
    </row>
    <row r="792" spans="2:18">
      <c r="B792" s="16"/>
      <c r="H792" s="25"/>
      <c r="J792" s="30"/>
      <c r="K792" s="30"/>
      <c r="L792" s="30"/>
      <c r="M792" s="30"/>
      <c r="R792" s="1"/>
    </row>
    <row r="793" spans="2:18">
      <c r="B793" s="16"/>
      <c r="H793" s="25"/>
      <c r="J793" s="30"/>
      <c r="K793" s="30"/>
      <c r="L793" s="30"/>
      <c r="M793" s="30"/>
      <c r="R793" s="1"/>
    </row>
    <row r="794" spans="2:18">
      <c r="B794" s="16"/>
      <c r="H794" s="25"/>
      <c r="J794" s="30"/>
      <c r="K794" s="30"/>
      <c r="L794" s="30"/>
      <c r="M794" s="30"/>
      <c r="R794" s="1"/>
    </row>
    <row r="795" spans="2:18">
      <c r="B795" s="16"/>
      <c r="H795" s="25"/>
      <c r="J795" s="30"/>
      <c r="K795" s="30"/>
      <c r="L795" s="30"/>
      <c r="M795" s="30"/>
      <c r="R795" s="1"/>
    </row>
    <row r="796" spans="2:18">
      <c r="B796" s="16"/>
      <c r="H796" s="25"/>
      <c r="J796" s="30"/>
      <c r="K796" s="30"/>
      <c r="L796" s="30"/>
      <c r="M796" s="30"/>
      <c r="R796" s="1"/>
    </row>
    <row r="797" spans="2:18">
      <c r="B797" s="16"/>
      <c r="H797" s="25"/>
      <c r="J797" s="30"/>
      <c r="K797" s="30"/>
      <c r="L797" s="30"/>
      <c r="M797" s="30"/>
      <c r="R797" s="1"/>
    </row>
    <row r="798" spans="2:18">
      <c r="B798" s="16"/>
      <c r="H798" s="25"/>
      <c r="J798" s="30"/>
      <c r="K798" s="30"/>
      <c r="L798" s="30"/>
      <c r="M798" s="30"/>
      <c r="R798" s="1"/>
    </row>
    <row r="799" spans="2:18">
      <c r="B799" s="16"/>
      <c r="H799" s="25"/>
      <c r="J799" s="30"/>
      <c r="K799" s="30"/>
      <c r="L799" s="30"/>
      <c r="M799" s="30"/>
      <c r="R799" s="1"/>
    </row>
    <row r="800" spans="2:18">
      <c r="B800" s="16"/>
      <c r="H800" s="25"/>
      <c r="J800" s="30"/>
      <c r="K800" s="30"/>
      <c r="L800" s="30"/>
      <c r="M800" s="30"/>
      <c r="R800" s="1"/>
    </row>
    <row r="801" spans="2:18">
      <c r="B801" s="16"/>
      <c r="H801" s="25"/>
      <c r="J801" s="30"/>
      <c r="K801" s="30"/>
      <c r="L801" s="30"/>
      <c r="M801" s="30"/>
      <c r="R801" s="1"/>
    </row>
    <row r="802" spans="2:18">
      <c r="B802" s="16"/>
      <c r="H802" s="25"/>
      <c r="J802" s="30"/>
      <c r="K802" s="30"/>
      <c r="L802" s="30"/>
      <c r="M802" s="30"/>
      <c r="R802" s="1"/>
    </row>
    <row r="803" spans="2:18">
      <c r="B803" s="16"/>
      <c r="H803" s="25"/>
      <c r="J803" s="30"/>
      <c r="K803" s="30"/>
      <c r="L803" s="30"/>
      <c r="M803" s="30"/>
      <c r="R803" s="1"/>
    </row>
    <row r="804" spans="2:18">
      <c r="B804" s="16"/>
      <c r="H804" s="25"/>
      <c r="J804" s="30"/>
      <c r="K804" s="30"/>
      <c r="L804" s="30"/>
      <c r="M804" s="30"/>
      <c r="R804" s="1"/>
    </row>
    <row r="805" spans="2:18">
      <c r="B805" s="16"/>
      <c r="H805" s="25"/>
      <c r="J805" s="30"/>
      <c r="K805" s="30"/>
      <c r="L805" s="30"/>
      <c r="M805" s="30"/>
      <c r="R805" s="1"/>
    </row>
    <row r="806" spans="2:18">
      <c r="B806" s="16"/>
      <c r="H806" s="25"/>
      <c r="J806" s="30"/>
      <c r="K806" s="30"/>
      <c r="L806" s="30"/>
      <c r="M806" s="30"/>
      <c r="R806" s="1"/>
    </row>
    <row r="807" spans="2:18">
      <c r="B807" s="16"/>
      <c r="H807" s="25"/>
      <c r="J807" s="30"/>
      <c r="K807" s="30"/>
      <c r="L807" s="30"/>
      <c r="M807" s="30"/>
      <c r="R807" s="1"/>
    </row>
    <row r="808" spans="2:18">
      <c r="B808" s="16"/>
      <c r="H808" s="25"/>
      <c r="J808" s="30"/>
      <c r="K808" s="30"/>
      <c r="L808" s="30"/>
      <c r="M808" s="30"/>
      <c r="R808" s="1"/>
    </row>
    <row r="809" spans="2:18">
      <c r="B809" s="16"/>
      <c r="H809" s="25"/>
      <c r="J809" s="30"/>
      <c r="K809" s="30"/>
      <c r="L809" s="30"/>
      <c r="M809" s="30"/>
      <c r="R809" s="1"/>
    </row>
    <row r="810" spans="2:18">
      <c r="B810" s="16"/>
      <c r="H810" s="25"/>
      <c r="J810" s="30"/>
      <c r="K810" s="30"/>
      <c r="L810" s="30"/>
      <c r="M810" s="30"/>
      <c r="R810" s="1"/>
    </row>
    <row r="811" spans="2:18">
      <c r="B811" s="16"/>
      <c r="H811" s="25"/>
      <c r="J811" s="30"/>
      <c r="K811" s="30"/>
      <c r="L811" s="30"/>
      <c r="M811" s="30"/>
      <c r="R811" s="1"/>
    </row>
    <row r="812" spans="2:18">
      <c r="B812" s="16"/>
      <c r="H812" s="25"/>
      <c r="J812" s="30"/>
      <c r="K812" s="30"/>
      <c r="L812" s="30"/>
      <c r="M812" s="30"/>
      <c r="R812" s="1"/>
    </row>
    <row r="813" spans="2:18">
      <c r="B813" s="16"/>
      <c r="H813" s="25"/>
      <c r="J813" s="30"/>
      <c r="K813" s="30"/>
      <c r="L813" s="30"/>
      <c r="M813" s="30"/>
      <c r="R813" s="1"/>
    </row>
    <row r="814" spans="2:18">
      <c r="B814" s="16"/>
      <c r="H814" s="25"/>
      <c r="J814" s="30"/>
      <c r="K814" s="30"/>
      <c r="L814" s="30"/>
      <c r="M814" s="30"/>
      <c r="R814" s="1"/>
    </row>
    <row r="815" spans="2:18">
      <c r="B815" s="16"/>
      <c r="H815" s="25"/>
      <c r="J815" s="30"/>
      <c r="K815" s="30"/>
      <c r="L815" s="30"/>
      <c r="M815" s="30"/>
      <c r="R815" s="1"/>
    </row>
    <row r="816" spans="2:18">
      <c r="B816" s="16"/>
      <c r="H816" s="25"/>
      <c r="J816" s="30"/>
      <c r="K816" s="30"/>
      <c r="L816" s="30"/>
      <c r="M816" s="30"/>
      <c r="R816" s="1"/>
    </row>
    <row r="817" spans="2:18">
      <c r="B817" s="16"/>
      <c r="H817" s="25"/>
      <c r="J817" s="30"/>
      <c r="K817" s="30"/>
      <c r="L817" s="30"/>
      <c r="M817" s="30"/>
      <c r="R817" s="1"/>
    </row>
    <row r="818" spans="2:18">
      <c r="B818" s="16"/>
      <c r="H818" s="25"/>
      <c r="J818" s="30"/>
      <c r="K818" s="30"/>
      <c r="L818" s="30"/>
      <c r="M818" s="30"/>
      <c r="R818" s="1"/>
    </row>
    <row r="819" spans="2:18">
      <c r="B819" s="16"/>
      <c r="H819" s="25"/>
      <c r="J819" s="30"/>
      <c r="K819" s="30"/>
      <c r="L819" s="30"/>
      <c r="M819" s="30"/>
      <c r="R819" s="1"/>
    </row>
    <row r="820" spans="2:18">
      <c r="B820" s="16"/>
      <c r="H820" s="25"/>
      <c r="J820" s="30"/>
      <c r="K820" s="30"/>
      <c r="L820" s="30"/>
      <c r="M820" s="30"/>
      <c r="R820" s="1"/>
    </row>
    <row r="821" spans="2:18">
      <c r="B821" s="16"/>
      <c r="H821" s="25"/>
      <c r="J821" s="30"/>
      <c r="K821" s="30"/>
      <c r="L821" s="30"/>
      <c r="M821" s="30"/>
      <c r="R821" s="1"/>
    </row>
    <row r="822" spans="2:18">
      <c r="B822" s="16"/>
      <c r="H822" s="25"/>
      <c r="J822" s="30"/>
      <c r="K822" s="30"/>
      <c r="L822" s="30"/>
      <c r="M822" s="30"/>
      <c r="R822" s="1"/>
    </row>
    <row r="823" spans="2:18">
      <c r="B823" s="16"/>
      <c r="H823" s="25"/>
      <c r="J823" s="30"/>
      <c r="K823" s="30"/>
      <c r="L823" s="30"/>
      <c r="M823" s="30"/>
      <c r="R823" s="1"/>
    </row>
    <row r="824" spans="2:18">
      <c r="B824" s="16"/>
      <c r="H824" s="25"/>
      <c r="J824" s="30"/>
      <c r="K824" s="30"/>
      <c r="L824" s="30"/>
      <c r="M824" s="30"/>
      <c r="R824" s="1"/>
    </row>
    <row r="825" spans="2:18">
      <c r="B825" s="16"/>
      <c r="H825" s="25"/>
      <c r="J825" s="30"/>
      <c r="K825" s="30"/>
      <c r="L825" s="30"/>
      <c r="M825" s="30"/>
      <c r="R825" s="1"/>
    </row>
    <row r="826" spans="2:18">
      <c r="B826" s="16"/>
      <c r="H826" s="25"/>
      <c r="J826" s="30"/>
      <c r="K826" s="30"/>
      <c r="L826" s="30"/>
      <c r="M826" s="30"/>
      <c r="R826" s="1"/>
    </row>
    <row r="827" spans="2:18">
      <c r="B827" s="16"/>
      <c r="H827" s="25"/>
      <c r="J827" s="30"/>
      <c r="K827" s="30"/>
      <c r="L827" s="30"/>
      <c r="M827" s="30"/>
      <c r="R827" s="1"/>
    </row>
    <row r="828" spans="2:18">
      <c r="B828" s="16"/>
      <c r="H828" s="25"/>
      <c r="J828" s="30"/>
      <c r="K828" s="30"/>
      <c r="L828" s="30"/>
      <c r="M828" s="30"/>
      <c r="R828" s="1"/>
    </row>
    <row r="829" spans="2:18">
      <c r="B829" s="16"/>
      <c r="H829" s="25"/>
      <c r="J829" s="30"/>
      <c r="K829" s="30"/>
      <c r="L829" s="30"/>
      <c r="M829" s="30"/>
      <c r="R829" s="1"/>
    </row>
    <row r="830" spans="2:18">
      <c r="B830" s="16"/>
      <c r="H830" s="25"/>
      <c r="J830" s="30"/>
      <c r="K830" s="30"/>
      <c r="L830" s="30"/>
      <c r="M830" s="30"/>
      <c r="R830" s="1"/>
    </row>
    <row r="831" spans="2:18">
      <c r="B831" s="16"/>
      <c r="H831" s="25"/>
      <c r="J831" s="30"/>
      <c r="K831" s="30"/>
      <c r="L831" s="30"/>
      <c r="M831" s="30"/>
      <c r="R831" s="1"/>
    </row>
    <row r="832" spans="2:18">
      <c r="B832" s="16"/>
      <c r="H832" s="25"/>
      <c r="J832" s="30"/>
      <c r="K832" s="30"/>
      <c r="L832" s="30"/>
      <c r="M832" s="30"/>
      <c r="R832" s="1"/>
    </row>
    <row r="833" spans="2:18">
      <c r="B833" s="16"/>
      <c r="H833" s="25"/>
      <c r="J833" s="30"/>
      <c r="K833" s="30"/>
      <c r="L833" s="30"/>
      <c r="M833" s="30"/>
      <c r="R833" s="1"/>
    </row>
    <row r="834" spans="2:18">
      <c r="B834" s="16"/>
      <c r="H834" s="25"/>
      <c r="J834" s="30"/>
      <c r="K834" s="30"/>
      <c r="L834" s="30"/>
      <c r="M834" s="30"/>
      <c r="R834" s="1"/>
    </row>
    <row r="835" spans="2:18">
      <c r="B835" s="16"/>
      <c r="H835" s="25"/>
      <c r="J835" s="30"/>
      <c r="K835" s="30"/>
      <c r="L835" s="30"/>
      <c r="M835" s="30"/>
      <c r="R835" s="1"/>
    </row>
    <row r="836" spans="2:18">
      <c r="B836" s="16"/>
      <c r="H836" s="25"/>
      <c r="J836" s="30"/>
      <c r="K836" s="30"/>
      <c r="L836" s="30"/>
      <c r="M836" s="30"/>
      <c r="R836" s="1"/>
    </row>
    <row r="837" spans="2:18">
      <c r="B837" s="16"/>
      <c r="H837" s="25"/>
      <c r="J837" s="30"/>
      <c r="K837" s="30"/>
      <c r="L837" s="30"/>
      <c r="M837" s="30"/>
      <c r="R837" s="1"/>
    </row>
    <row r="838" spans="2:18">
      <c r="B838" s="16"/>
      <c r="H838" s="25"/>
      <c r="J838" s="30"/>
      <c r="K838" s="30"/>
      <c r="L838" s="30"/>
      <c r="M838" s="30"/>
      <c r="R838" s="1"/>
    </row>
    <row r="839" spans="2:18">
      <c r="B839" s="16"/>
      <c r="H839" s="25"/>
      <c r="J839" s="30"/>
      <c r="K839" s="30"/>
      <c r="L839" s="30"/>
      <c r="M839" s="30"/>
      <c r="R839" s="1"/>
    </row>
    <row r="840" spans="2:18">
      <c r="B840" s="16"/>
      <c r="H840" s="25"/>
      <c r="J840" s="30"/>
      <c r="K840" s="30"/>
      <c r="L840" s="30"/>
      <c r="M840" s="30"/>
      <c r="R840" s="1"/>
    </row>
    <row r="841" spans="2:18">
      <c r="B841" s="16"/>
      <c r="H841" s="25"/>
      <c r="J841" s="30"/>
      <c r="K841" s="30"/>
      <c r="L841" s="30"/>
      <c r="M841" s="30"/>
      <c r="R841" s="1"/>
    </row>
    <row r="842" spans="2:18">
      <c r="B842" s="16"/>
      <c r="H842" s="25"/>
      <c r="J842" s="30"/>
      <c r="K842" s="30"/>
      <c r="L842" s="30"/>
      <c r="M842" s="30"/>
      <c r="R842" s="1"/>
    </row>
    <row r="843" spans="2:18">
      <c r="B843" s="16"/>
      <c r="H843" s="25"/>
      <c r="J843" s="30"/>
      <c r="K843" s="30"/>
      <c r="L843" s="30"/>
      <c r="M843" s="30"/>
      <c r="R843" s="1"/>
    </row>
    <row r="844" spans="2:18">
      <c r="B844" s="16"/>
      <c r="H844" s="25"/>
      <c r="J844" s="30"/>
      <c r="K844" s="30"/>
      <c r="L844" s="30"/>
      <c r="M844" s="30"/>
      <c r="R844" s="1"/>
    </row>
    <row r="845" spans="2:18">
      <c r="B845" s="16"/>
      <c r="H845" s="25"/>
      <c r="J845" s="30"/>
      <c r="K845" s="30"/>
      <c r="L845" s="30"/>
      <c r="M845" s="30"/>
      <c r="R845" s="1"/>
    </row>
    <row r="846" spans="2:18">
      <c r="B846" s="16"/>
      <c r="H846" s="25"/>
      <c r="J846" s="30"/>
      <c r="K846" s="30"/>
      <c r="L846" s="30"/>
      <c r="M846" s="30"/>
      <c r="R846" s="1"/>
    </row>
    <row r="847" spans="2:18">
      <c r="B847" s="16"/>
      <c r="H847" s="25"/>
      <c r="J847" s="30"/>
      <c r="K847" s="30"/>
      <c r="L847" s="30"/>
      <c r="M847" s="30"/>
      <c r="R847" s="1"/>
    </row>
    <row r="848" spans="2:18">
      <c r="B848" s="16"/>
      <c r="H848" s="25"/>
      <c r="J848" s="30"/>
      <c r="K848" s="30"/>
      <c r="L848" s="30"/>
      <c r="M848" s="30"/>
      <c r="R848" s="1"/>
    </row>
    <row r="849" spans="2:18">
      <c r="B849" s="16"/>
      <c r="H849" s="25"/>
      <c r="J849" s="30"/>
      <c r="K849" s="30"/>
      <c r="L849" s="30"/>
      <c r="M849" s="30"/>
      <c r="R849" s="1"/>
    </row>
    <row r="850" spans="2:18">
      <c r="B850" s="16"/>
      <c r="H850" s="25"/>
      <c r="J850" s="30"/>
      <c r="K850" s="30"/>
      <c r="L850" s="30"/>
      <c r="M850" s="30"/>
      <c r="R850" s="1"/>
    </row>
    <row r="851" spans="2:18">
      <c r="B851" s="16"/>
      <c r="H851" s="25"/>
      <c r="J851" s="30"/>
      <c r="K851" s="30"/>
      <c r="L851" s="30"/>
      <c r="M851" s="30"/>
      <c r="R851" s="1"/>
    </row>
    <row r="852" spans="2:18">
      <c r="B852" s="16"/>
      <c r="H852" s="25"/>
      <c r="J852" s="30"/>
      <c r="K852" s="30"/>
      <c r="L852" s="30"/>
      <c r="M852" s="30"/>
      <c r="R852" s="1"/>
    </row>
    <row r="853" spans="2:18">
      <c r="B853" s="16"/>
      <c r="H853" s="25"/>
      <c r="J853" s="30"/>
      <c r="K853" s="30"/>
      <c r="L853" s="30"/>
      <c r="M853" s="30"/>
      <c r="R853" s="1"/>
    </row>
    <row r="854" spans="2:18">
      <c r="B854" s="16"/>
      <c r="H854" s="25"/>
      <c r="J854" s="30"/>
      <c r="K854" s="30"/>
      <c r="L854" s="30"/>
      <c r="M854" s="30"/>
      <c r="R854" s="1"/>
    </row>
    <row r="855" spans="2:18">
      <c r="B855" s="16"/>
      <c r="H855" s="25"/>
      <c r="J855" s="30"/>
      <c r="K855" s="30"/>
      <c r="L855" s="30"/>
      <c r="M855" s="30"/>
      <c r="R855" s="1"/>
    </row>
    <row r="856" spans="2:18">
      <c r="B856" s="16"/>
      <c r="H856" s="25"/>
      <c r="J856" s="30"/>
      <c r="K856" s="30"/>
      <c r="L856" s="30"/>
      <c r="M856" s="30"/>
      <c r="R856" s="1"/>
    </row>
    <row r="857" spans="2:18">
      <c r="B857" s="16"/>
      <c r="H857" s="25"/>
      <c r="J857" s="30"/>
      <c r="K857" s="30"/>
      <c r="L857" s="30"/>
      <c r="M857" s="30"/>
      <c r="R857" s="1"/>
    </row>
    <row r="858" spans="2:18">
      <c r="B858" s="16"/>
      <c r="H858" s="25"/>
      <c r="J858" s="30"/>
      <c r="K858" s="30"/>
      <c r="L858" s="30"/>
      <c r="M858" s="30"/>
      <c r="R858" s="1"/>
    </row>
    <row r="859" spans="2:18">
      <c r="B859" s="16"/>
      <c r="H859" s="25"/>
      <c r="J859" s="30"/>
      <c r="K859" s="30"/>
      <c r="L859" s="30"/>
      <c r="M859" s="30"/>
      <c r="R859" s="1"/>
    </row>
    <row r="860" spans="2:18">
      <c r="B860" s="16"/>
      <c r="H860" s="25"/>
      <c r="J860" s="30"/>
      <c r="K860" s="30"/>
      <c r="L860" s="30"/>
      <c r="M860" s="30"/>
      <c r="R860" s="1"/>
    </row>
    <row r="861" spans="2:18">
      <c r="B861" s="16"/>
      <c r="H861" s="25"/>
      <c r="J861" s="30"/>
      <c r="K861" s="30"/>
      <c r="L861" s="30"/>
      <c r="M861" s="30"/>
      <c r="R861" s="1"/>
    </row>
    <row r="862" spans="2:18">
      <c r="B862" s="16"/>
      <c r="H862" s="25"/>
      <c r="J862" s="30"/>
      <c r="K862" s="30"/>
      <c r="L862" s="30"/>
      <c r="M862" s="30"/>
      <c r="R862" s="1"/>
    </row>
    <row r="863" spans="2:18">
      <c r="B863" s="16"/>
      <c r="H863" s="25"/>
      <c r="J863" s="30"/>
      <c r="K863" s="30"/>
      <c r="L863" s="30"/>
      <c r="M863" s="30"/>
      <c r="R863" s="1"/>
    </row>
    <row r="864" spans="2:18">
      <c r="B864" s="16"/>
      <c r="H864" s="25"/>
      <c r="J864" s="30"/>
      <c r="K864" s="30"/>
      <c r="L864" s="30"/>
      <c r="M864" s="30"/>
      <c r="R864" s="1"/>
    </row>
    <row r="865" spans="2:18">
      <c r="B865" s="16"/>
      <c r="H865" s="25"/>
      <c r="J865" s="30"/>
      <c r="K865" s="30"/>
      <c r="L865" s="30"/>
      <c r="M865" s="30"/>
      <c r="R865" s="1"/>
    </row>
    <row r="866" spans="2:18">
      <c r="B866" s="16"/>
      <c r="H866" s="25"/>
      <c r="J866" s="30"/>
      <c r="K866" s="30"/>
      <c r="L866" s="30"/>
      <c r="M866" s="30"/>
      <c r="R866" s="1"/>
    </row>
    <row r="867" spans="2:18">
      <c r="B867" s="16"/>
      <c r="H867" s="25"/>
      <c r="J867" s="30"/>
      <c r="K867" s="30"/>
      <c r="L867" s="30"/>
      <c r="M867" s="30"/>
      <c r="R867" s="1"/>
    </row>
    <row r="868" spans="2:18">
      <c r="B868" s="16"/>
      <c r="H868" s="25"/>
      <c r="J868" s="30"/>
      <c r="K868" s="30"/>
      <c r="L868" s="30"/>
      <c r="M868" s="30"/>
      <c r="R868" s="1"/>
    </row>
    <row r="869" spans="2:18">
      <c r="B869" s="16"/>
      <c r="H869" s="25"/>
      <c r="J869" s="30"/>
      <c r="K869" s="30"/>
      <c r="L869" s="30"/>
      <c r="M869" s="30"/>
      <c r="R869" s="1"/>
    </row>
    <row r="870" spans="2:18">
      <c r="B870" s="16"/>
      <c r="H870" s="25"/>
      <c r="J870" s="30"/>
      <c r="K870" s="30"/>
      <c r="L870" s="30"/>
      <c r="M870" s="30"/>
      <c r="R870" s="1"/>
    </row>
    <row r="871" spans="2:18">
      <c r="B871" s="16"/>
      <c r="H871" s="25"/>
      <c r="J871" s="30"/>
      <c r="K871" s="30"/>
      <c r="L871" s="30"/>
      <c r="M871" s="30"/>
      <c r="R871" s="1"/>
    </row>
    <row r="872" spans="2:18">
      <c r="B872" s="16"/>
      <c r="H872" s="25"/>
      <c r="J872" s="30"/>
      <c r="K872" s="30"/>
      <c r="L872" s="30"/>
      <c r="M872" s="30"/>
      <c r="R872" s="1"/>
    </row>
    <row r="873" spans="2:18">
      <c r="B873" s="16"/>
      <c r="H873" s="25"/>
      <c r="J873" s="30"/>
      <c r="K873" s="30"/>
      <c r="L873" s="30"/>
      <c r="M873" s="30"/>
      <c r="R873" s="1"/>
    </row>
    <row r="874" spans="2:18">
      <c r="B874" s="16"/>
      <c r="H874" s="25"/>
      <c r="J874" s="30"/>
      <c r="K874" s="30"/>
      <c r="L874" s="30"/>
      <c r="M874" s="30"/>
      <c r="R874" s="1"/>
    </row>
    <row r="875" spans="2:18">
      <c r="B875" s="16"/>
      <c r="H875" s="25"/>
      <c r="J875" s="30"/>
      <c r="K875" s="30"/>
      <c r="L875" s="30"/>
      <c r="M875" s="30"/>
      <c r="R875" s="1"/>
    </row>
    <row r="876" spans="2:18">
      <c r="B876" s="16"/>
      <c r="H876" s="25"/>
      <c r="J876" s="30"/>
      <c r="K876" s="30"/>
      <c r="L876" s="30"/>
      <c r="M876" s="30"/>
      <c r="R876" s="1"/>
    </row>
    <row r="877" spans="2:18">
      <c r="B877" s="16"/>
      <c r="H877" s="25"/>
      <c r="J877" s="30"/>
      <c r="K877" s="30"/>
      <c r="L877" s="30"/>
      <c r="M877" s="30"/>
      <c r="R877" s="1"/>
    </row>
    <row r="878" spans="2:18">
      <c r="B878" s="16"/>
      <c r="H878" s="25"/>
      <c r="J878" s="30"/>
      <c r="K878" s="30"/>
      <c r="L878" s="30"/>
      <c r="M878" s="30"/>
      <c r="R878" s="1"/>
    </row>
    <row r="879" spans="2:18">
      <c r="B879" s="16"/>
      <c r="H879" s="25"/>
      <c r="J879" s="30"/>
      <c r="K879" s="30"/>
      <c r="L879" s="30"/>
      <c r="M879" s="30"/>
      <c r="R879" s="1"/>
    </row>
    <row r="880" spans="2:18">
      <c r="B880" s="16"/>
      <c r="H880" s="25"/>
      <c r="J880" s="30"/>
      <c r="K880" s="30"/>
      <c r="L880" s="30"/>
      <c r="M880" s="30"/>
      <c r="R880" s="1"/>
    </row>
    <row r="881" spans="2:18">
      <c r="B881" s="16"/>
      <c r="H881" s="25"/>
      <c r="J881" s="30"/>
      <c r="K881" s="30"/>
      <c r="L881" s="30"/>
      <c r="M881" s="30"/>
      <c r="R881" s="1"/>
    </row>
    <row r="882" spans="2:18">
      <c r="B882" s="16"/>
      <c r="H882" s="25"/>
      <c r="J882" s="30"/>
      <c r="K882" s="30"/>
      <c r="L882" s="30"/>
      <c r="M882" s="30"/>
      <c r="R882" s="1"/>
    </row>
    <row r="883" spans="2:18">
      <c r="B883" s="16"/>
      <c r="H883" s="25"/>
      <c r="J883" s="30"/>
      <c r="K883" s="30"/>
      <c r="L883" s="30"/>
      <c r="M883" s="30"/>
      <c r="R883" s="1"/>
    </row>
    <row r="884" spans="2:18">
      <c r="B884" s="16"/>
      <c r="H884" s="25"/>
      <c r="J884" s="30"/>
      <c r="K884" s="30"/>
      <c r="L884" s="30"/>
      <c r="M884" s="30"/>
      <c r="R884" s="1"/>
    </row>
    <row r="885" spans="2:18">
      <c r="B885" s="16"/>
      <c r="H885" s="25"/>
      <c r="J885" s="30"/>
      <c r="K885" s="30"/>
      <c r="L885" s="30"/>
      <c r="M885" s="30"/>
      <c r="R885" s="1"/>
    </row>
    <row r="886" spans="2:18">
      <c r="B886" s="16"/>
      <c r="H886" s="25"/>
      <c r="J886" s="30"/>
      <c r="K886" s="30"/>
      <c r="L886" s="30"/>
      <c r="M886" s="30"/>
      <c r="R886" s="1"/>
    </row>
    <row r="887" spans="2:18">
      <c r="B887" s="16"/>
      <c r="H887" s="25"/>
      <c r="J887" s="30"/>
      <c r="K887" s="30"/>
      <c r="L887" s="30"/>
      <c r="M887" s="30"/>
      <c r="R887" s="1"/>
    </row>
    <row r="888" spans="2:18">
      <c r="B888" s="16"/>
      <c r="H888" s="25"/>
      <c r="J888" s="30"/>
      <c r="K888" s="30"/>
      <c r="L888" s="30"/>
      <c r="M888" s="30"/>
      <c r="R888" s="1"/>
    </row>
    <row r="889" spans="2:18">
      <c r="B889" s="16"/>
      <c r="H889" s="25"/>
      <c r="J889" s="30"/>
      <c r="K889" s="30"/>
      <c r="L889" s="30"/>
      <c r="M889" s="30"/>
      <c r="R889" s="1"/>
    </row>
    <row r="890" spans="2:18">
      <c r="B890" s="16"/>
      <c r="H890" s="25"/>
      <c r="J890" s="30"/>
      <c r="K890" s="30"/>
      <c r="L890" s="30"/>
      <c r="M890" s="30"/>
      <c r="R890" s="1"/>
    </row>
    <row r="891" spans="2:18">
      <c r="B891" s="16"/>
      <c r="H891" s="25"/>
      <c r="J891" s="30"/>
      <c r="K891" s="30"/>
      <c r="L891" s="30"/>
      <c r="M891" s="30"/>
      <c r="R891" s="1"/>
    </row>
    <row r="892" spans="2:18">
      <c r="B892" s="16"/>
      <c r="H892" s="25"/>
      <c r="J892" s="30"/>
      <c r="K892" s="30"/>
      <c r="L892" s="30"/>
      <c r="M892" s="30"/>
      <c r="R892" s="1"/>
    </row>
    <row r="893" spans="2:18">
      <c r="B893" s="16"/>
      <c r="H893" s="25"/>
      <c r="J893" s="30"/>
      <c r="K893" s="30"/>
      <c r="L893" s="30"/>
      <c r="M893" s="30"/>
      <c r="R893" s="1"/>
    </row>
    <row r="894" spans="2:18">
      <c r="B894" s="16"/>
      <c r="H894" s="25"/>
      <c r="J894" s="30"/>
      <c r="K894" s="30"/>
      <c r="L894" s="30"/>
      <c r="M894" s="30"/>
      <c r="R894" s="1"/>
    </row>
    <row r="895" spans="2:18">
      <c r="B895" s="16"/>
      <c r="H895" s="25"/>
      <c r="J895" s="30"/>
      <c r="K895" s="30"/>
      <c r="L895" s="30"/>
      <c r="M895" s="30"/>
      <c r="R895" s="1"/>
    </row>
    <row r="896" spans="2:18">
      <c r="B896" s="16"/>
      <c r="H896" s="25"/>
      <c r="J896" s="30"/>
      <c r="K896" s="30"/>
      <c r="L896" s="30"/>
      <c r="M896" s="30"/>
      <c r="R896" s="1"/>
    </row>
    <row r="897" spans="2:18">
      <c r="B897" s="16"/>
      <c r="H897" s="25"/>
      <c r="J897" s="30"/>
      <c r="K897" s="30"/>
      <c r="L897" s="30"/>
      <c r="M897" s="30"/>
      <c r="R897" s="1"/>
    </row>
    <row r="898" spans="2:18">
      <c r="B898" s="16"/>
      <c r="H898" s="25"/>
      <c r="J898" s="30"/>
      <c r="K898" s="30"/>
      <c r="L898" s="30"/>
      <c r="M898" s="30"/>
      <c r="R898" s="1"/>
    </row>
    <row r="899" spans="2:18">
      <c r="B899" s="16"/>
      <c r="H899" s="25"/>
      <c r="J899" s="30"/>
      <c r="K899" s="30"/>
      <c r="L899" s="30"/>
      <c r="M899" s="30"/>
      <c r="R899" s="1"/>
    </row>
    <row r="900" spans="2:18">
      <c r="B900" s="16"/>
      <c r="H900" s="25"/>
      <c r="J900" s="30"/>
      <c r="K900" s="30"/>
      <c r="L900" s="30"/>
      <c r="M900" s="30"/>
      <c r="R900" s="1"/>
    </row>
    <row r="901" spans="2:18">
      <c r="B901" s="16"/>
      <c r="H901" s="25"/>
      <c r="J901" s="30"/>
      <c r="K901" s="30"/>
      <c r="L901" s="30"/>
      <c r="M901" s="30"/>
      <c r="R901" s="1"/>
    </row>
    <row r="902" spans="2:18">
      <c r="B902" s="16"/>
      <c r="H902" s="25"/>
      <c r="J902" s="30"/>
      <c r="K902" s="30"/>
      <c r="L902" s="30"/>
      <c r="M902" s="30"/>
      <c r="R902" s="1"/>
    </row>
    <row r="903" spans="2:18">
      <c r="B903" s="16"/>
      <c r="H903" s="25"/>
      <c r="J903" s="30"/>
      <c r="K903" s="30"/>
      <c r="L903" s="30"/>
      <c r="M903" s="30"/>
      <c r="R903" s="1"/>
    </row>
    <row r="904" spans="2:18">
      <c r="B904" s="16"/>
      <c r="H904" s="25"/>
      <c r="J904" s="30"/>
      <c r="K904" s="30"/>
      <c r="L904" s="30"/>
      <c r="M904" s="30"/>
      <c r="R904" s="1"/>
    </row>
    <row r="905" spans="2:18">
      <c r="B905" s="16"/>
      <c r="H905" s="25"/>
      <c r="J905" s="30"/>
      <c r="K905" s="30"/>
      <c r="L905" s="30"/>
      <c r="M905" s="30"/>
      <c r="R905" s="1"/>
    </row>
    <row r="906" spans="2:18">
      <c r="B906" s="16"/>
      <c r="H906" s="25"/>
      <c r="J906" s="30"/>
      <c r="K906" s="30"/>
      <c r="L906" s="30"/>
      <c r="M906" s="30"/>
      <c r="R906" s="1"/>
    </row>
    <row r="907" spans="2:18">
      <c r="B907" s="16"/>
      <c r="H907" s="25"/>
      <c r="J907" s="30"/>
      <c r="K907" s="30"/>
      <c r="L907" s="30"/>
      <c r="M907" s="30"/>
      <c r="R907" s="1"/>
    </row>
    <row r="908" spans="2:18">
      <c r="B908" s="16"/>
      <c r="H908" s="25"/>
      <c r="J908" s="30"/>
      <c r="K908" s="30"/>
      <c r="L908" s="30"/>
      <c r="M908" s="30"/>
      <c r="R908" s="1"/>
    </row>
    <row r="909" spans="2:18">
      <c r="B909" s="16"/>
      <c r="H909" s="25"/>
      <c r="J909" s="30"/>
      <c r="K909" s="30"/>
      <c r="L909" s="30"/>
      <c r="M909" s="30"/>
      <c r="R909" s="1"/>
    </row>
    <row r="910" spans="2:18">
      <c r="B910" s="16"/>
      <c r="H910" s="25"/>
      <c r="J910" s="30"/>
      <c r="K910" s="30"/>
      <c r="L910" s="30"/>
      <c r="M910" s="30"/>
      <c r="R910" s="1"/>
    </row>
    <row r="911" spans="2:18">
      <c r="B911" s="16"/>
      <c r="H911" s="25"/>
      <c r="J911" s="30"/>
      <c r="K911" s="30"/>
      <c r="L911" s="30"/>
      <c r="M911" s="30"/>
      <c r="R911" s="1"/>
    </row>
    <row r="912" spans="2:18">
      <c r="B912" s="16"/>
      <c r="H912" s="25"/>
      <c r="J912" s="30"/>
      <c r="K912" s="30"/>
      <c r="L912" s="30"/>
      <c r="M912" s="30"/>
      <c r="R912" s="1"/>
    </row>
    <row r="913" spans="2:18">
      <c r="B913" s="16"/>
      <c r="H913" s="25"/>
      <c r="J913" s="30"/>
      <c r="K913" s="30"/>
      <c r="L913" s="30"/>
      <c r="M913" s="30"/>
      <c r="R913" s="1"/>
    </row>
    <row r="914" spans="2:18">
      <c r="B914" s="16"/>
      <c r="H914" s="25"/>
      <c r="J914" s="30"/>
      <c r="K914" s="30"/>
      <c r="L914" s="30"/>
      <c r="M914" s="30"/>
      <c r="R914" s="1"/>
    </row>
    <row r="915" spans="2:18">
      <c r="B915" s="16"/>
      <c r="H915" s="25"/>
      <c r="J915" s="30"/>
      <c r="K915" s="30"/>
      <c r="L915" s="30"/>
      <c r="M915" s="30"/>
      <c r="R915" s="1"/>
    </row>
    <row r="916" spans="2:18">
      <c r="B916" s="16"/>
      <c r="H916" s="25"/>
      <c r="J916" s="30"/>
      <c r="K916" s="30"/>
      <c r="L916" s="30"/>
      <c r="M916" s="30"/>
      <c r="R916" s="1"/>
    </row>
    <row r="917" spans="2:18">
      <c r="B917" s="16"/>
      <c r="H917" s="25"/>
      <c r="J917" s="30"/>
      <c r="K917" s="30"/>
      <c r="L917" s="30"/>
      <c r="M917" s="30"/>
      <c r="R917" s="1"/>
    </row>
    <row r="918" spans="2:18">
      <c r="B918" s="16"/>
      <c r="H918" s="25"/>
      <c r="J918" s="30"/>
      <c r="K918" s="30"/>
      <c r="L918" s="30"/>
      <c r="M918" s="30"/>
      <c r="R918" s="1"/>
    </row>
    <row r="919" spans="2:18">
      <c r="B919" s="16"/>
      <c r="H919" s="25"/>
      <c r="J919" s="30"/>
      <c r="K919" s="30"/>
      <c r="L919" s="30"/>
      <c r="M919" s="30"/>
      <c r="R919" s="1"/>
    </row>
    <row r="920" spans="2:18">
      <c r="B920" s="16"/>
      <c r="H920" s="25"/>
      <c r="J920" s="30"/>
      <c r="K920" s="30"/>
      <c r="L920" s="30"/>
      <c r="M920" s="30"/>
      <c r="R920" s="1"/>
    </row>
    <row r="921" spans="2:18">
      <c r="B921" s="16"/>
      <c r="H921" s="25"/>
      <c r="J921" s="30"/>
      <c r="K921" s="30"/>
      <c r="L921" s="30"/>
      <c r="M921" s="30"/>
      <c r="R921" s="1"/>
    </row>
    <row r="922" spans="2:18">
      <c r="B922" s="16"/>
      <c r="H922" s="25"/>
      <c r="J922" s="30"/>
      <c r="K922" s="30"/>
      <c r="L922" s="30"/>
      <c r="M922" s="30"/>
      <c r="R922" s="1"/>
    </row>
    <row r="923" spans="2:18">
      <c r="B923" s="16"/>
      <c r="H923" s="25"/>
      <c r="J923" s="30"/>
      <c r="K923" s="30"/>
      <c r="L923" s="30"/>
      <c r="M923" s="30"/>
      <c r="R923" s="1"/>
    </row>
    <row r="924" spans="2:18">
      <c r="B924" s="16"/>
      <c r="H924" s="25"/>
      <c r="J924" s="30"/>
      <c r="K924" s="30"/>
      <c r="L924" s="30"/>
      <c r="M924" s="30"/>
      <c r="R924" s="1"/>
    </row>
    <row r="925" spans="2:18">
      <c r="B925" s="16"/>
      <c r="H925" s="25"/>
      <c r="J925" s="30"/>
      <c r="K925" s="30"/>
      <c r="L925" s="30"/>
      <c r="M925" s="30"/>
      <c r="R925" s="1"/>
    </row>
    <row r="926" spans="2:18">
      <c r="B926" s="16"/>
      <c r="H926" s="25"/>
      <c r="J926" s="30"/>
      <c r="K926" s="30"/>
      <c r="L926" s="30"/>
      <c r="M926" s="30"/>
      <c r="R926" s="1"/>
    </row>
    <row r="927" spans="2:18">
      <c r="B927" s="16"/>
      <c r="H927" s="25"/>
      <c r="J927" s="30"/>
      <c r="K927" s="30"/>
      <c r="L927" s="30"/>
      <c r="M927" s="30"/>
      <c r="R927" s="1"/>
    </row>
    <row r="928" spans="2:18">
      <c r="B928" s="16"/>
      <c r="H928" s="25"/>
      <c r="J928" s="30"/>
      <c r="K928" s="30"/>
      <c r="L928" s="30"/>
      <c r="M928" s="30"/>
      <c r="R928" s="1"/>
    </row>
    <row r="929" spans="2:18">
      <c r="B929" s="16"/>
      <c r="H929" s="25"/>
      <c r="J929" s="30"/>
      <c r="K929" s="30"/>
      <c r="L929" s="30"/>
      <c r="M929" s="30"/>
      <c r="R929" s="1"/>
    </row>
    <row r="930" spans="2:18">
      <c r="B930" s="16"/>
      <c r="H930" s="25"/>
      <c r="J930" s="30"/>
      <c r="K930" s="30"/>
      <c r="L930" s="30"/>
      <c r="M930" s="30"/>
      <c r="R930" s="1"/>
    </row>
    <row r="931" spans="2:18">
      <c r="B931" s="16"/>
      <c r="H931" s="25"/>
      <c r="J931" s="30"/>
      <c r="K931" s="30"/>
      <c r="L931" s="30"/>
      <c r="M931" s="30"/>
      <c r="R931" s="1"/>
    </row>
    <row r="932" spans="2:18">
      <c r="B932" s="16"/>
      <c r="H932" s="25"/>
      <c r="J932" s="30"/>
      <c r="K932" s="30"/>
      <c r="L932" s="30"/>
      <c r="M932" s="30"/>
      <c r="R932" s="1"/>
    </row>
    <row r="933" spans="2:18">
      <c r="B933" s="16"/>
      <c r="H933" s="25"/>
      <c r="J933" s="30"/>
      <c r="K933" s="30"/>
      <c r="L933" s="30"/>
      <c r="M933" s="30"/>
      <c r="R933" s="1"/>
    </row>
  </sheetData>
  <autoFilter ref="A1:S933">
    <sortState ref="A2:R1148">
      <sortCondition descending="1" ref="B1:B1148"/>
    </sortState>
  </autoFilter>
  <sortState ref="A2:N2094">
    <sortCondition descending="1" ref="B1"/>
  </sortState>
  <dataValidations count="3">
    <dataValidation type="textLength" operator="equal" allowBlank="1" showInputMessage="1" showErrorMessage="1" sqref="G1:G1048576">
      <formula1>5</formula1>
    </dataValidation>
    <dataValidation type="textLength" operator="equal" showInputMessage="1" showErrorMessage="1" sqref="I1:I1048576">
      <formula1>2</formula1>
    </dataValidation>
    <dataValidation operator="equal" allowBlank="1" showInputMessage="1" showErrorMessage="1" sqref="P1:P1048576"/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 Summary</vt:lpstr>
      <vt:lpstr>2013-April</vt:lpstr>
    </vt:vector>
  </TitlesOfParts>
  <Company>Cisco Systems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Denzel (jdenzel)</dc:creator>
  <cp:lastModifiedBy>ryan</cp:lastModifiedBy>
  <dcterms:created xsi:type="dcterms:W3CDTF">2012-09-07T18:04:22Z</dcterms:created>
  <dcterms:modified xsi:type="dcterms:W3CDTF">2013-05-06T21:21:07Z</dcterms:modified>
</cp:coreProperties>
</file>