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 showInkAnnotation="0"/>
  <mc:AlternateContent xmlns:mc="http://schemas.openxmlformats.org/markup-compatibility/2006">
    <mc:Choice Requires="x15">
      <x15ac:absPath xmlns:x15ac="http://schemas.microsoft.com/office/spreadsheetml/2010/11/ac" url="/Users/juggernaut/Documents/Royalty Report/September/Final Files/"/>
    </mc:Choice>
  </mc:AlternateContent>
  <bookViews>
    <workbookView xWindow="0" yWindow="460" windowWidth="25600" windowHeight="14160" tabRatio="500"/>
  </bookViews>
  <sheets>
    <sheet name="September" sheetId="1" r:id="rId1"/>
    <sheet name="Glossary" sheetId="2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7" i="1" l="1"/>
  <c r="Q37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2" i="1"/>
  <c r="F3" i="1"/>
  <c r="O3" i="1"/>
  <c r="F4" i="1"/>
  <c r="O4" i="1"/>
  <c r="F5" i="1"/>
  <c r="O5" i="1"/>
  <c r="F6" i="1"/>
  <c r="O6" i="1"/>
  <c r="F7" i="1"/>
  <c r="O7" i="1"/>
  <c r="F8" i="1"/>
  <c r="O8" i="1"/>
  <c r="F9" i="1"/>
  <c r="O9" i="1"/>
  <c r="F10" i="1"/>
  <c r="O10" i="1"/>
  <c r="F11" i="1"/>
  <c r="O11" i="1"/>
  <c r="F12" i="1"/>
  <c r="O12" i="1"/>
  <c r="F13" i="1"/>
  <c r="O13" i="1"/>
  <c r="F14" i="1"/>
  <c r="O14" i="1"/>
  <c r="F15" i="1"/>
  <c r="O15" i="1"/>
  <c r="F16" i="1"/>
  <c r="O16" i="1"/>
  <c r="F17" i="1"/>
  <c r="O17" i="1"/>
  <c r="F18" i="1"/>
  <c r="O18" i="1"/>
  <c r="F19" i="1"/>
  <c r="O19" i="1"/>
  <c r="F20" i="1"/>
  <c r="O20" i="1"/>
  <c r="F21" i="1"/>
  <c r="O21" i="1"/>
  <c r="F22" i="1"/>
  <c r="O22" i="1"/>
  <c r="F23" i="1"/>
  <c r="O23" i="1"/>
  <c r="F24" i="1"/>
  <c r="O24" i="1"/>
  <c r="F25" i="1"/>
  <c r="O25" i="1"/>
  <c r="F26" i="1"/>
  <c r="O26" i="1"/>
  <c r="F27" i="1"/>
  <c r="O27" i="1"/>
  <c r="F28" i="1"/>
  <c r="O28" i="1"/>
  <c r="F29" i="1"/>
  <c r="O29" i="1"/>
  <c r="F30" i="1"/>
  <c r="O30" i="1"/>
  <c r="F31" i="1"/>
  <c r="O31" i="1"/>
  <c r="F32" i="1"/>
  <c r="O32" i="1"/>
  <c r="F33" i="1"/>
  <c r="O33" i="1"/>
  <c r="F34" i="1"/>
  <c r="O34" i="1"/>
  <c r="F35" i="1"/>
  <c r="O35" i="1"/>
  <c r="F36" i="1"/>
  <c r="O36" i="1"/>
  <c r="F2" i="1"/>
  <c r="O2" i="1"/>
</calcChain>
</file>

<file path=xl/sharedStrings.xml><?xml version="1.0" encoding="utf-8"?>
<sst xmlns="http://schemas.openxmlformats.org/spreadsheetml/2006/main" count="170" uniqueCount="134">
  <si>
    <t>Book ID</t>
  </si>
  <si>
    <t>Book Title</t>
  </si>
  <si>
    <t>Authors</t>
  </si>
  <si>
    <t>Publishers</t>
  </si>
  <si>
    <t>Base Price</t>
  </si>
  <si>
    <t>Final Price</t>
  </si>
  <si>
    <t>Paid Android Sales</t>
  </si>
  <si>
    <t>Paid iOS Sales</t>
  </si>
  <si>
    <t>Paid Web Sales</t>
  </si>
  <si>
    <t>Free Sales</t>
  </si>
  <si>
    <t>Paid Sales</t>
  </si>
  <si>
    <t>Total Sales</t>
  </si>
  <si>
    <t>Net Price</t>
  </si>
  <si>
    <t>Royalty Beneficiary</t>
  </si>
  <si>
    <t>Revenue</t>
  </si>
  <si>
    <t>Royalty Rate</t>
  </si>
  <si>
    <t>Net Payout</t>
  </si>
  <si>
    <t>9781509843510</t>
  </si>
  <si>
    <t>Range</t>
  </si>
  <si>
    <t>David Epstein</t>
  </si>
  <si>
    <t>Macmillan</t>
  </si>
  <si>
    <t>9781509862498</t>
  </si>
  <si>
    <t>The Warship</t>
  </si>
  <si>
    <t>Neal Asher</t>
  </si>
  <si>
    <t>9781529006575</t>
  </si>
  <si>
    <t>From The Wreck</t>
  </si>
  <si>
    <t>Jane Rawson</t>
  </si>
  <si>
    <t>9781529012361</t>
  </si>
  <si>
    <t>I'm Writing You From Tehran</t>
  </si>
  <si>
    <t>Delphine Minoui</t>
  </si>
  <si>
    <t>9781529014617</t>
  </si>
  <si>
    <t>King Leopold's Ghost</t>
  </si>
  <si>
    <t>Adam Hochschild</t>
  </si>
  <si>
    <t>9781529015850</t>
  </si>
  <si>
    <t>Losing Earth</t>
  </si>
  <si>
    <t>Nathaniel Rich</t>
  </si>
  <si>
    <t>9781509821815</t>
  </si>
  <si>
    <t>Everything in its Place</t>
  </si>
  <si>
    <t>Oliver Sacks</t>
  </si>
  <si>
    <t>9780230761346</t>
  </si>
  <si>
    <t>The Clockmaker's Daughter</t>
  </si>
  <si>
    <t>Kate Morton</t>
  </si>
  <si>
    <t>9781529004908</t>
  </si>
  <si>
    <t>My House Is Falling Down</t>
  </si>
  <si>
    <t>Mary Loudon</t>
  </si>
  <si>
    <t>9781529028492</t>
  </si>
  <si>
    <t>No Friend but the Mountains</t>
  </si>
  <si>
    <t>Behrouz Boochani</t>
  </si>
  <si>
    <t>9781529007688</t>
  </si>
  <si>
    <t>Paul Takes the Form of A Mortal Girl</t>
  </si>
  <si>
    <t>Andrea Lawlor:Andrea Lawlor</t>
  </si>
  <si>
    <t>9781509836222</t>
  </si>
  <si>
    <t>A Thousand Ships</t>
  </si>
  <si>
    <t>Natalie Haynes</t>
  </si>
  <si>
    <t>9781529027617</t>
  </si>
  <si>
    <t>Ongoingness/ 300 Arguments</t>
  </si>
  <si>
    <t>Sarah Manguso</t>
  </si>
  <si>
    <t>9781509842797</t>
  </si>
  <si>
    <t>Madonna</t>
  </si>
  <si>
    <t>J. Randy Taraborrelli</t>
  </si>
  <si>
    <t>9781509850532</t>
  </si>
  <si>
    <t>The Abandoned Daughter</t>
  </si>
  <si>
    <t>Mary Wood</t>
  </si>
  <si>
    <t>9781509899333</t>
  </si>
  <si>
    <t>In Love with the World</t>
  </si>
  <si>
    <t>Yongey Mingyur Rinpoche:Yongey Mingyur Rinpoche</t>
  </si>
  <si>
    <t>9781509876457</t>
  </si>
  <si>
    <t>Renegades</t>
  </si>
  <si>
    <t>Marissa Meyer</t>
  </si>
  <si>
    <t>9781529003987</t>
  </si>
  <si>
    <t>The Umbrella Mouse</t>
  </si>
  <si>
    <t>Anna Fargher</t>
  </si>
  <si>
    <t>9781529013160</t>
  </si>
  <si>
    <t>My Ántonia</t>
  </si>
  <si>
    <t>Willa Cather</t>
  </si>
  <si>
    <t>9781509882113</t>
  </si>
  <si>
    <t>Confessions of a Bad Mother: The Teenage Years</t>
  </si>
  <si>
    <t>Stephanie Calman</t>
  </si>
  <si>
    <t>9781529014976</t>
  </si>
  <si>
    <t>The Butterfly Room</t>
  </si>
  <si>
    <t>Lucinda Riley</t>
  </si>
  <si>
    <t>9781529012163</t>
  </si>
  <si>
    <t>Sing Like No One's Listening</t>
  </si>
  <si>
    <t>Vanessa Jones</t>
  </si>
  <si>
    <t>9781509892563</t>
  </si>
  <si>
    <t>The Teashop Girls</t>
  </si>
  <si>
    <t>Elaine Everest</t>
  </si>
  <si>
    <t>9781529002409</t>
  </si>
  <si>
    <t>The Doll Factory</t>
  </si>
  <si>
    <t>Elizabeth Macneal</t>
  </si>
  <si>
    <t>9781509841790</t>
  </si>
  <si>
    <t>The Summer Queen</t>
  </si>
  <si>
    <t>Margaret Pemberton</t>
  </si>
  <si>
    <t>9781509865864</t>
  </si>
  <si>
    <t>Children of Ruin</t>
  </si>
  <si>
    <t>Adrian Tchaikovsky</t>
  </si>
  <si>
    <t>9781529005523</t>
  </si>
  <si>
    <t>The Moment of Lift</t>
  </si>
  <si>
    <t>Melinda Gates</t>
  </si>
  <si>
    <t>9781529026184</t>
  </si>
  <si>
    <t>Sir Elton</t>
  </si>
  <si>
    <t>Philip Norman</t>
  </si>
  <si>
    <t>9781529027280</t>
  </si>
  <si>
    <t>Songs of Innocence and of Experience</t>
  </si>
  <si>
    <t>William Blake</t>
  </si>
  <si>
    <t>9781509888887</t>
  </si>
  <si>
    <t>Archenemies</t>
  </si>
  <si>
    <t>9781529014662</t>
  </si>
  <si>
    <t>Less Than Zero</t>
  </si>
  <si>
    <t>Bret Easton Ellis</t>
  </si>
  <si>
    <t>9781509863860</t>
  </si>
  <si>
    <t>The Shepherd's Hut</t>
  </si>
  <si>
    <t>Tim Winton</t>
  </si>
  <si>
    <t>9781509813551</t>
  </si>
  <si>
    <t>Aussie Grit: My Formula One Journey</t>
  </si>
  <si>
    <t>Mark Webber</t>
  </si>
  <si>
    <t>9781509852222</t>
  </si>
  <si>
    <t>American War</t>
  </si>
  <si>
    <t>Omar El Akkad</t>
  </si>
  <si>
    <t>9781509863129</t>
  </si>
  <si>
    <t>How Not To Die Sampler</t>
  </si>
  <si>
    <t>Michael Greger</t>
  </si>
  <si>
    <t>Glossary</t>
  </si>
  <si>
    <t>Final price</t>
  </si>
  <si>
    <t>Price paid by consumer for paid transactions (priced at rate prescribed by publisher) and in the case of a free sale, this would be the base price given by publisher</t>
  </si>
  <si>
    <t>Free sales</t>
  </si>
  <si>
    <t>Books sold to consumer at zero price through coupons, offers etc</t>
  </si>
  <si>
    <t>Final price paid by consumer x paid sales and price set by publisher x free sales</t>
  </si>
  <si>
    <t>Net receipts</t>
  </si>
  <si>
    <t>Revenue less expenses</t>
  </si>
  <si>
    <t>Royalty rate</t>
  </si>
  <si>
    <t>As agreed in contract between Juggernaut and partner</t>
  </si>
  <si>
    <t>Net payout</t>
  </si>
  <si>
    <t>Effective payment due to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</si>
</sst>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.5"/>
      <color rgb="FF000000"/>
      <name val="Helvetica Neue"/>
    </font>
    <font>
      <sz val="10.5"/>
      <color rgb="FF000000"/>
      <name val="Helvetica Neue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0" fillId="2" borderId="0" xfId="0" applyFill="1"/>
    <xf numFmtId="0" fontId="3" fillId="0" borderId="0" xfId="0" applyFo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B1" workbookViewId="0">
      <pane ySplit="1" topLeftCell="A11" activePane="bottomLeft" state="frozen"/>
      <selection pane="bottomLeft" activeCell="Q37" sqref="Q37"/>
    </sheetView>
  </sheetViews>
  <sheetFormatPr baseColWidth="10" defaultRowHeight="16" x14ac:dyDescent="0.2"/>
  <sheetData>
    <row r="1" spans="1:1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547.62</v>
      </c>
      <c r="F2">
        <f>E2</f>
        <v>547.62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O2">
        <f>F2*(G2+H2+I2+J2)</f>
        <v>0</v>
      </c>
      <c r="P2" s="3">
        <v>0.65</v>
      </c>
      <c r="Q2">
        <f>O2*P2</f>
        <v>0</v>
      </c>
    </row>
    <row r="3" spans="1:17" x14ac:dyDescent="0.2">
      <c r="A3" t="s">
        <v>21</v>
      </c>
      <c r="B3" t="s">
        <v>22</v>
      </c>
      <c r="C3" t="s">
        <v>23</v>
      </c>
      <c r="D3" t="s">
        <v>20</v>
      </c>
      <c r="E3">
        <v>714.29</v>
      </c>
      <c r="F3">
        <f t="shared" ref="F3:F36" si="0">E3</f>
        <v>714.29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O3">
        <f t="shared" ref="O3:O36" si="1">F3*(G3+H3+I3+J3)</f>
        <v>0</v>
      </c>
      <c r="P3" s="3">
        <v>0.65</v>
      </c>
      <c r="Q3">
        <f t="shared" ref="Q3:Q36" si="2">O3*P3</f>
        <v>0</v>
      </c>
    </row>
    <row r="4" spans="1:17" x14ac:dyDescent="0.2">
      <c r="A4" t="s">
        <v>24</v>
      </c>
      <c r="B4" t="s">
        <v>25</v>
      </c>
      <c r="C4" t="s">
        <v>26</v>
      </c>
      <c r="D4" t="s">
        <v>20</v>
      </c>
      <c r="E4">
        <v>475.24</v>
      </c>
      <c r="F4">
        <f t="shared" si="0"/>
        <v>475.24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O4">
        <f t="shared" si="1"/>
        <v>0</v>
      </c>
      <c r="P4" s="3">
        <v>0.65</v>
      </c>
      <c r="Q4">
        <f t="shared" si="2"/>
        <v>0</v>
      </c>
    </row>
    <row r="5" spans="1:17" x14ac:dyDescent="0.2">
      <c r="A5" t="s">
        <v>27</v>
      </c>
      <c r="B5" t="s">
        <v>28</v>
      </c>
      <c r="C5" t="s">
        <v>29</v>
      </c>
      <c r="D5" t="s">
        <v>20</v>
      </c>
      <c r="E5">
        <v>357.14</v>
      </c>
      <c r="F5">
        <f t="shared" si="0"/>
        <v>357.14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>
        <f t="shared" si="1"/>
        <v>0</v>
      </c>
      <c r="P5" s="3">
        <v>0.65</v>
      </c>
      <c r="Q5">
        <f t="shared" si="2"/>
        <v>0</v>
      </c>
    </row>
    <row r="6" spans="1:17" x14ac:dyDescent="0.2">
      <c r="A6" t="s">
        <v>30</v>
      </c>
      <c r="B6" t="s">
        <v>31</v>
      </c>
      <c r="C6" t="s">
        <v>32</v>
      </c>
      <c r="D6" t="s">
        <v>20</v>
      </c>
      <c r="E6">
        <v>404.76</v>
      </c>
      <c r="F6">
        <f t="shared" si="0"/>
        <v>404.76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O6">
        <f t="shared" si="1"/>
        <v>0</v>
      </c>
      <c r="P6" s="3">
        <v>0.65</v>
      </c>
      <c r="Q6">
        <f t="shared" si="2"/>
        <v>0</v>
      </c>
    </row>
    <row r="7" spans="1:17" x14ac:dyDescent="0.2">
      <c r="A7" t="s">
        <v>33</v>
      </c>
      <c r="B7" t="s">
        <v>34</v>
      </c>
      <c r="C7" t="s">
        <v>35</v>
      </c>
      <c r="D7" t="s">
        <v>20</v>
      </c>
      <c r="E7">
        <v>547.62</v>
      </c>
      <c r="F7">
        <f t="shared" si="0"/>
        <v>547.62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O7">
        <f t="shared" si="1"/>
        <v>0</v>
      </c>
      <c r="P7" s="3">
        <v>0.65</v>
      </c>
      <c r="Q7">
        <f t="shared" si="2"/>
        <v>0</v>
      </c>
    </row>
    <row r="8" spans="1:17" x14ac:dyDescent="0.2">
      <c r="A8" t="s">
        <v>36</v>
      </c>
      <c r="B8" t="s">
        <v>37</v>
      </c>
      <c r="C8" t="s">
        <v>38</v>
      </c>
      <c r="D8" t="s">
        <v>20</v>
      </c>
      <c r="E8">
        <v>547.62</v>
      </c>
      <c r="F8">
        <f t="shared" si="0"/>
        <v>547.62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>
        <f t="shared" si="1"/>
        <v>0</v>
      </c>
      <c r="P8" s="3">
        <v>0.65</v>
      </c>
      <c r="Q8">
        <f t="shared" si="2"/>
        <v>0</v>
      </c>
    </row>
    <row r="9" spans="1:17" x14ac:dyDescent="0.2">
      <c r="A9" t="s">
        <v>39</v>
      </c>
      <c r="B9" t="s">
        <v>40</v>
      </c>
      <c r="C9" t="s">
        <v>41</v>
      </c>
      <c r="D9" t="s">
        <v>20</v>
      </c>
      <c r="E9">
        <v>714.29</v>
      </c>
      <c r="F9">
        <f t="shared" si="0"/>
        <v>714.29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>
        <f t="shared" si="1"/>
        <v>0</v>
      </c>
      <c r="P9" s="3">
        <v>0.65</v>
      </c>
      <c r="Q9">
        <f t="shared" si="2"/>
        <v>0</v>
      </c>
    </row>
    <row r="10" spans="1:17" x14ac:dyDescent="0.2">
      <c r="A10" t="s">
        <v>42</v>
      </c>
      <c r="B10" t="s">
        <v>43</v>
      </c>
      <c r="C10" t="s">
        <v>44</v>
      </c>
      <c r="D10" t="s">
        <v>20</v>
      </c>
      <c r="E10">
        <v>547.62</v>
      </c>
      <c r="F10">
        <f t="shared" si="0"/>
        <v>547.62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O10">
        <f t="shared" si="1"/>
        <v>0</v>
      </c>
      <c r="P10" s="3">
        <v>0.65</v>
      </c>
      <c r="Q10">
        <f t="shared" si="2"/>
        <v>0</v>
      </c>
    </row>
    <row r="11" spans="1:17" x14ac:dyDescent="0.2">
      <c r="A11" t="s">
        <v>45</v>
      </c>
      <c r="B11" t="s">
        <v>46</v>
      </c>
      <c r="C11" t="s">
        <v>47</v>
      </c>
      <c r="D11" t="s">
        <v>20</v>
      </c>
      <c r="E11">
        <v>404.76</v>
      </c>
      <c r="F11">
        <f t="shared" si="0"/>
        <v>404.76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O11">
        <f t="shared" si="1"/>
        <v>0</v>
      </c>
      <c r="P11" s="3">
        <v>0.65</v>
      </c>
      <c r="Q11">
        <f t="shared" si="2"/>
        <v>0</v>
      </c>
    </row>
    <row r="12" spans="1:17" x14ac:dyDescent="0.2">
      <c r="A12" t="s">
        <v>48</v>
      </c>
      <c r="B12" t="s">
        <v>49</v>
      </c>
      <c r="C12" t="s">
        <v>50</v>
      </c>
      <c r="D12" t="s">
        <v>20</v>
      </c>
      <c r="E12">
        <v>475.24</v>
      </c>
      <c r="F12">
        <f t="shared" si="0"/>
        <v>475.24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>
        <f t="shared" si="1"/>
        <v>0</v>
      </c>
      <c r="P12" s="3">
        <v>0.65</v>
      </c>
      <c r="Q12">
        <f t="shared" si="2"/>
        <v>0</v>
      </c>
    </row>
    <row r="13" spans="1:17" x14ac:dyDescent="0.2">
      <c r="A13" t="s">
        <v>51</v>
      </c>
      <c r="B13" t="s">
        <v>52</v>
      </c>
      <c r="C13" t="s">
        <v>53</v>
      </c>
      <c r="D13" t="s">
        <v>20</v>
      </c>
      <c r="E13">
        <v>475.24</v>
      </c>
      <c r="F13">
        <f t="shared" si="0"/>
        <v>475.24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O13">
        <f t="shared" si="1"/>
        <v>0</v>
      </c>
      <c r="P13" s="3">
        <v>0.65</v>
      </c>
      <c r="Q13">
        <f t="shared" si="2"/>
        <v>0</v>
      </c>
    </row>
    <row r="14" spans="1:17" x14ac:dyDescent="0.2">
      <c r="A14" t="s">
        <v>54</v>
      </c>
      <c r="B14" t="s">
        <v>55</v>
      </c>
      <c r="C14" t="s">
        <v>56</v>
      </c>
      <c r="D14" t="s">
        <v>20</v>
      </c>
      <c r="E14">
        <v>404.76</v>
      </c>
      <c r="F14">
        <f t="shared" si="0"/>
        <v>404.76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O14">
        <f t="shared" si="1"/>
        <v>0</v>
      </c>
      <c r="P14" s="3">
        <v>0.65</v>
      </c>
      <c r="Q14">
        <f t="shared" si="2"/>
        <v>0</v>
      </c>
    </row>
    <row r="15" spans="1:17" x14ac:dyDescent="0.2">
      <c r="A15" t="s">
        <v>57</v>
      </c>
      <c r="B15" t="s">
        <v>58</v>
      </c>
      <c r="C15" t="s">
        <v>59</v>
      </c>
      <c r="D15" t="s">
        <v>20</v>
      </c>
      <c r="E15">
        <v>714.29</v>
      </c>
      <c r="F15">
        <f t="shared" si="0"/>
        <v>714.29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O15">
        <f t="shared" si="1"/>
        <v>0</v>
      </c>
      <c r="P15" s="3">
        <v>0.65</v>
      </c>
      <c r="Q15">
        <f t="shared" si="2"/>
        <v>0</v>
      </c>
    </row>
    <row r="16" spans="1:17" x14ac:dyDescent="0.2">
      <c r="A16" t="s">
        <v>60</v>
      </c>
      <c r="B16" t="s">
        <v>61</v>
      </c>
      <c r="C16" t="s">
        <v>62</v>
      </c>
      <c r="D16" t="s">
        <v>20</v>
      </c>
      <c r="E16">
        <v>253.39</v>
      </c>
      <c r="F16">
        <f t="shared" si="0"/>
        <v>253.39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O16">
        <f t="shared" si="1"/>
        <v>0</v>
      </c>
      <c r="P16" s="3">
        <v>0.65</v>
      </c>
      <c r="Q16">
        <f t="shared" si="2"/>
        <v>0</v>
      </c>
    </row>
    <row r="17" spans="1:17" x14ac:dyDescent="0.2">
      <c r="A17" t="s">
        <v>63</v>
      </c>
      <c r="B17" t="s">
        <v>64</v>
      </c>
      <c r="C17" t="s">
        <v>65</v>
      </c>
      <c r="D17" t="s">
        <v>20</v>
      </c>
      <c r="E17">
        <v>547.62</v>
      </c>
      <c r="F17">
        <f t="shared" si="0"/>
        <v>547.62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>
        <f t="shared" si="1"/>
        <v>0</v>
      </c>
      <c r="P17" s="3">
        <v>0.65</v>
      </c>
      <c r="Q17">
        <f t="shared" si="2"/>
        <v>0</v>
      </c>
    </row>
    <row r="18" spans="1:17" x14ac:dyDescent="0.2">
      <c r="A18" t="s">
        <v>66</v>
      </c>
      <c r="B18" t="s">
        <v>67</v>
      </c>
      <c r="C18" t="s">
        <v>68</v>
      </c>
      <c r="D18" t="s">
        <v>20</v>
      </c>
      <c r="E18">
        <v>275.42</v>
      </c>
      <c r="F18">
        <f t="shared" si="0"/>
        <v>275.42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O18">
        <f t="shared" si="1"/>
        <v>0</v>
      </c>
      <c r="P18" s="3">
        <v>0.65</v>
      </c>
      <c r="Q18">
        <f t="shared" si="2"/>
        <v>0</v>
      </c>
    </row>
    <row r="19" spans="1:17" x14ac:dyDescent="0.2">
      <c r="A19" t="s">
        <v>69</v>
      </c>
      <c r="B19" t="s">
        <v>70</v>
      </c>
      <c r="C19" t="s">
        <v>71</v>
      </c>
      <c r="D19" t="s">
        <v>20</v>
      </c>
      <c r="E19">
        <v>284.76</v>
      </c>
      <c r="F19">
        <f t="shared" si="0"/>
        <v>284.76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f t="shared" si="1"/>
        <v>0</v>
      </c>
      <c r="P19" s="3">
        <v>0.65</v>
      </c>
      <c r="Q19">
        <f t="shared" si="2"/>
        <v>0</v>
      </c>
    </row>
    <row r="20" spans="1:17" x14ac:dyDescent="0.2">
      <c r="A20" t="s">
        <v>72</v>
      </c>
      <c r="B20" t="s">
        <v>73</v>
      </c>
      <c r="C20" t="s">
        <v>74</v>
      </c>
      <c r="D20" t="s">
        <v>20</v>
      </c>
      <c r="E20">
        <v>94.29</v>
      </c>
      <c r="F20">
        <f t="shared" si="0"/>
        <v>94.29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f t="shared" si="1"/>
        <v>0</v>
      </c>
      <c r="P20" s="3">
        <v>0.65</v>
      </c>
      <c r="Q20">
        <f t="shared" si="2"/>
        <v>0</v>
      </c>
    </row>
    <row r="21" spans="1:17" x14ac:dyDescent="0.2">
      <c r="A21" t="s">
        <v>75</v>
      </c>
      <c r="B21" t="s">
        <v>76</v>
      </c>
      <c r="C21" t="s">
        <v>77</v>
      </c>
      <c r="D21" t="s">
        <v>20</v>
      </c>
      <c r="E21">
        <v>475.24</v>
      </c>
      <c r="F21">
        <f t="shared" si="0"/>
        <v>475.24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f t="shared" si="1"/>
        <v>0</v>
      </c>
      <c r="P21" s="3">
        <v>0.65</v>
      </c>
      <c r="Q21">
        <f t="shared" si="2"/>
        <v>0</v>
      </c>
    </row>
    <row r="22" spans="1:17" x14ac:dyDescent="0.2">
      <c r="A22" t="s">
        <v>78</v>
      </c>
      <c r="B22" t="s">
        <v>79</v>
      </c>
      <c r="C22" t="s">
        <v>80</v>
      </c>
      <c r="D22" t="s">
        <v>20</v>
      </c>
      <c r="E22">
        <v>547.62</v>
      </c>
      <c r="F22">
        <f t="shared" si="0"/>
        <v>547.62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f t="shared" si="1"/>
        <v>0</v>
      </c>
      <c r="P22" s="3">
        <v>0.65</v>
      </c>
      <c r="Q22">
        <f t="shared" si="2"/>
        <v>0</v>
      </c>
    </row>
    <row r="23" spans="1:17" x14ac:dyDescent="0.2">
      <c r="A23" t="s">
        <v>81</v>
      </c>
      <c r="B23" t="s">
        <v>82</v>
      </c>
      <c r="C23" t="s">
        <v>83</v>
      </c>
      <c r="D23" t="s">
        <v>20</v>
      </c>
      <c r="E23">
        <v>275.42</v>
      </c>
      <c r="F23">
        <f t="shared" si="0"/>
        <v>275.42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f t="shared" si="1"/>
        <v>0</v>
      </c>
      <c r="P23" s="3">
        <v>0.65</v>
      </c>
      <c r="Q23">
        <f t="shared" si="2"/>
        <v>0</v>
      </c>
    </row>
    <row r="24" spans="1:17" x14ac:dyDescent="0.2">
      <c r="A24" t="s">
        <v>84</v>
      </c>
      <c r="B24" t="s">
        <v>85</v>
      </c>
      <c r="C24" t="s">
        <v>86</v>
      </c>
      <c r="D24" t="s">
        <v>20</v>
      </c>
      <c r="E24">
        <v>253.39</v>
      </c>
      <c r="F24">
        <f t="shared" si="0"/>
        <v>253.39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 t="shared" si="1"/>
        <v>0</v>
      </c>
      <c r="P24" s="3">
        <v>0.65</v>
      </c>
      <c r="Q24">
        <f t="shared" si="2"/>
        <v>0</v>
      </c>
    </row>
    <row r="25" spans="1:17" x14ac:dyDescent="0.2">
      <c r="A25" t="s">
        <v>87</v>
      </c>
      <c r="B25" t="s">
        <v>88</v>
      </c>
      <c r="C25" t="s">
        <v>89</v>
      </c>
      <c r="D25" t="s">
        <v>20</v>
      </c>
      <c r="E25">
        <v>422.88</v>
      </c>
      <c r="F25">
        <f t="shared" si="0"/>
        <v>422.88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f t="shared" si="1"/>
        <v>0</v>
      </c>
      <c r="P25" s="3">
        <v>0.65</v>
      </c>
      <c r="Q25">
        <f t="shared" si="2"/>
        <v>0</v>
      </c>
    </row>
    <row r="26" spans="1:17" x14ac:dyDescent="0.2">
      <c r="A26" t="s">
        <v>90</v>
      </c>
      <c r="B26" t="s">
        <v>91</v>
      </c>
      <c r="C26" t="s">
        <v>92</v>
      </c>
      <c r="D26" t="s">
        <v>20</v>
      </c>
      <c r="E26">
        <v>275.42</v>
      </c>
      <c r="F26">
        <f t="shared" si="0"/>
        <v>275.42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f t="shared" si="1"/>
        <v>0</v>
      </c>
      <c r="P26" s="3">
        <v>0.65</v>
      </c>
      <c r="Q26">
        <f t="shared" si="2"/>
        <v>0</v>
      </c>
    </row>
    <row r="27" spans="1:17" x14ac:dyDescent="0.2">
      <c r="A27" t="s">
        <v>93</v>
      </c>
      <c r="B27" t="s">
        <v>94</v>
      </c>
      <c r="C27" t="s">
        <v>95</v>
      </c>
      <c r="D27" t="s">
        <v>20</v>
      </c>
      <c r="E27">
        <v>475.24</v>
      </c>
      <c r="F27">
        <f t="shared" si="0"/>
        <v>475.24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f t="shared" si="1"/>
        <v>0</v>
      </c>
      <c r="P27" s="3">
        <v>0.65</v>
      </c>
      <c r="Q27">
        <f t="shared" si="2"/>
        <v>0</v>
      </c>
    </row>
    <row r="28" spans="1:17" x14ac:dyDescent="0.2">
      <c r="A28" t="s">
        <v>96</v>
      </c>
      <c r="B28" t="s">
        <v>97</v>
      </c>
      <c r="C28" t="s">
        <v>98</v>
      </c>
      <c r="D28" t="s">
        <v>20</v>
      </c>
      <c r="E28">
        <v>547.62</v>
      </c>
      <c r="F28">
        <f t="shared" si="0"/>
        <v>547.62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O28">
        <f t="shared" si="1"/>
        <v>0</v>
      </c>
      <c r="P28" s="3">
        <v>0.65</v>
      </c>
      <c r="Q28">
        <f t="shared" si="2"/>
        <v>0</v>
      </c>
    </row>
    <row r="29" spans="1:17" x14ac:dyDescent="0.2">
      <c r="A29" t="s">
        <v>99</v>
      </c>
      <c r="B29" t="s">
        <v>100</v>
      </c>
      <c r="C29" t="s">
        <v>101</v>
      </c>
      <c r="D29" t="s">
        <v>20</v>
      </c>
      <c r="E29">
        <v>404.76</v>
      </c>
      <c r="F29">
        <f t="shared" si="0"/>
        <v>404.76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O29">
        <f t="shared" si="1"/>
        <v>0</v>
      </c>
      <c r="P29" s="3">
        <v>0.65</v>
      </c>
      <c r="Q29">
        <f t="shared" si="2"/>
        <v>0</v>
      </c>
    </row>
    <row r="30" spans="1:17" x14ac:dyDescent="0.2">
      <c r="A30" t="s">
        <v>102</v>
      </c>
      <c r="B30" t="s">
        <v>103</v>
      </c>
      <c r="C30" t="s">
        <v>104</v>
      </c>
      <c r="D30" t="s">
        <v>20</v>
      </c>
      <c r="E30">
        <v>94.29</v>
      </c>
      <c r="F30">
        <f t="shared" si="0"/>
        <v>94.29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O30">
        <f t="shared" si="1"/>
        <v>0</v>
      </c>
      <c r="P30" s="3">
        <v>0.65</v>
      </c>
      <c r="Q30">
        <f t="shared" si="2"/>
        <v>0</v>
      </c>
    </row>
    <row r="31" spans="1:17" x14ac:dyDescent="0.2">
      <c r="A31" t="s">
        <v>105</v>
      </c>
      <c r="B31" t="s">
        <v>106</v>
      </c>
      <c r="C31" t="s">
        <v>68</v>
      </c>
      <c r="D31" t="s">
        <v>20</v>
      </c>
      <c r="E31">
        <v>275.42</v>
      </c>
      <c r="F31">
        <f t="shared" si="0"/>
        <v>275.42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f t="shared" si="1"/>
        <v>0</v>
      </c>
      <c r="P31" s="3">
        <v>0.65</v>
      </c>
      <c r="Q31">
        <f t="shared" si="2"/>
        <v>0</v>
      </c>
    </row>
    <row r="32" spans="1:17" x14ac:dyDescent="0.2">
      <c r="A32" t="s">
        <v>107</v>
      </c>
      <c r="B32" t="s">
        <v>108</v>
      </c>
      <c r="C32" t="s">
        <v>109</v>
      </c>
      <c r="D32" t="s">
        <v>20</v>
      </c>
      <c r="E32">
        <v>357.14</v>
      </c>
      <c r="F32">
        <f t="shared" si="0"/>
        <v>357.14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f t="shared" si="1"/>
        <v>0</v>
      </c>
      <c r="P32" s="3">
        <v>0.65</v>
      </c>
      <c r="Q32">
        <f t="shared" si="2"/>
        <v>0</v>
      </c>
    </row>
    <row r="33" spans="1:17" x14ac:dyDescent="0.2">
      <c r="A33" t="s">
        <v>110</v>
      </c>
      <c r="B33" t="s">
        <v>111</v>
      </c>
      <c r="C33" t="s">
        <v>112</v>
      </c>
      <c r="D33" t="s">
        <v>20</v>
      </c>
      <c r="E33">
        <v>357.14</v>
      </c>
      <c r="F33">
        <f t="shared" si="0"/>
        <v>357.14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f t="shared" si="1"/>
        <v>0</v>
      </c>
      <c r="P33" s="3">
        <v>0.65</v>
      </c>
      <c r="Q33">
        <f t="shared" si="2"/>
        <v>0</v>
      </c>
    </row>
    <row r="34" spans="1:17" x14ac:dyDescent="0.2">
      <c r="A34" t="s">
        <v>113</v>
      </c>
      <c r="B34" t="s">
        <v>114</v>
      </c>
      <c r="C34" t="s">
        <v>115</v>
      </c>
      <c r="D34" t="s">
        <v>20</v>
      </c>
      <c r="E34">
        <v>360.17</v>
      </c>
      <c r="F34">
        <f t="shared" si="0"/>
        <v>360.17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f t="shared" si="1"/>
        <v>0</v>
      </c>
      <c r="P34" s="3">
        <v>0.65</v>
      </c>
      <c r="Q34">
        <f t="shared" si="2"/>
        <v>0</v>
      </c>
    </row>
    <row r="35" spans="1:17" x14ac:dyDescent="0.2">
      <c r="A35" t="s">
        <v>116</v>
      </c>
      <c r="B35" t="s">
        <v>117</v>
      </c>
      <c r="C35" t="s">
        <v>118</v>
      </c>
      <c r="D35" t="s">
        <v>20</v>
      </c>
      <c r="E35">
        <v>317.8</v>
      </c>
      <c r="F35">
        <f t="shared" si="0"/>
        <v>317.8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f t="shared" si="1"/>
        <v>0</v>
      </c>
      <c r="P35" s="3">
        <v>0.65</v>
      </c>
      <c r="Q35">
        <f t="shared" si="2"/>
        <v>0</v>
      </c>
    </row>
    <row r="36" spans="1:17" x14ac:dyDescent="0.2">
      <c r="A36" t="s">
        <v>119</v>
      </c>
      <c r="B36" t="s">
        <v>120</v>
      </c>
      <c r="C36" t="s">
        <v>121</v>
      </c>
      <c r="D36" t="s">
        <v>20</v>
      </c>
      <c r="E36">
        <v>0</v>
      </c>
      <c r="F36">
        <f t="shared" si="0"/>
        <v>0</v>
      </c>
      <c r="G36">
        <v>0</v>
      </c>
      <c r="H36">
        <v>0</v>
      </c>
      <c r="I36">
        <v>0</v>
      </c>
      <c r="J36">
        <v>2</v>
      </c>
      <c r="K36">
        <v>0</v>
      </c>
      <c r="L36">
        <v>2</v>
      </c>
      <c r="M36">
        <v>0</v>
      </c>
      <c r="O36">
        <f t="shared" si="1"/>
        <v>0</v>
      </c>
      <c r="P36" s="3">
        <v>0.65</v>
      </c>
      <c r="Q36">
        <f t="shared" si="2"/>
        <v>0</v>
      </c>
    </row>
    <row r="37" spans="1:17" x14ac:dyDescent="0.2">
      <c r="O37" s="5">
        <f>SUM(O2:O36)</f>
        <v>0</v>
      </c>
      <c r="Q37" s="6">
        <f>SUM(Q2:Q36)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12"/>
  <sheetViews>
    <sheetView workbookViewId="0">
      <selection activeCell="B5" sqref="B5"/>
    </sheetView>
  </sheetViews>
  <sheetFormatPr baseColWidth="10" defaultRowHeight="16" x14ac:dyDescent="0.2"/>
  <sheetData>
    <row r="5" spans="2:3" x14ac:dyDescent="0.2">
      <c r="B5" s="1" t="s">
        <v>122</v>
      </c>
    </row>
    <row r="7" spans="2:3" x14ac:dyDescent="0.2">
      <c r="B7" s="2" t="s">
        <v>123</v>
      </c>
      <c r="C7" s="2" t="s">
        <v>124</v>
      </c>
    </row>
    <row r="8" spans="2:3" x14ac:dyDescent="0.2">
      <c r="B8" s="2" t="s">
        <v>125</v>
      </c>
      <c r="C8" s="2" t="s">
        <v>126</v>
      </c>
    </row>
    <row r="9" spans="2:3" x14ac:dyDescent="0.2">
      <c r="B9" s="2" t="s">
        <v>14</v>
      </c>
      <c r="C9" s="2" t="s">
        <v>127</v>
      </c>
    </row>
    <row r="10" spans="2:3" x14ac:dyDescent="0.2">
      <c r="B10" s="2" t="s">
        <v>128</v>
      </c>
      <c r="C10" s="2" t="s">
        <v>129</v>
      </c>
    </row>
    <row r="11" spans="2:3" x14ac:dyDescent="0.2">
      <c r="B11" s="2" t="s">
        <v>130</v>
      </c>
      <c r="C11" s="2" t="s">
        <v>131</v>
      </c>
    </row>
    <row r="12" spans="2:3" x14ac:dyDescent="0.2">
      <c r="B12" s="2" t="s">
        <v>132</v>
      </c>
      <c r="C12" s="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September</vt:lpstr>
      <vt:lpstr>Glossary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2019-10-11T18:31:16Z</dcterms:created>
  <dcterms:modified xsi:type="dcterms:W3CDTF">2019-10-15T06:50:38Z</dcterms:modified>
</cp:coreProperties>
</file>