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e enheter\NX - Content\Accounting to Publishers\2020 - Q2\1. Reports\Macmillan\"/>
    </mc:Choice>
  </mc:AlternateContent>
  <xr:revisionPtr revIDLastSave="0" documentId="13_ncr:1_{D913131D-3302-46BA-9126-67F77384EEE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Invoice" sheetId="3" r:id="rId1"/>
    <sheet name="Report" sheetId="1" r:id="rId2"/>
  </sheets>
  <definedNames>
    <definedName name="_xlnm._FilterDatabase" localSheetId="1" hidden="1">Report!$A$3:$K$11</definedName>
    <definedName name="_xlnm.Print_Area" localSheetId="0">Invoice!$A$1:$F$45</definedName>
  </definedNames>
  <calcPr calcId="191029"/>
  <pivotCaches>
    <pivotCache cacheId="24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3" l="1"/>
  <c r="K12" i="1"/>
  <c r="D33" i="3"/>
  <c r="D32" i="3"/>
  <c r="D31" i="3"/>
  <c r="D35" i="3" l="1"/>
  <c r="D37" i="3" s="1"/>
</calcChain>
</file>

<file path=xl/sharedStrings.xml><?xml version="1.0" encoding="utf-8"?>
<sst xmlns="http://schemas.openxmlformats.org/spreadsheetml/2006/main" count="113" uniqueCount="74">
  <si>
    <t>Period</t>
  </si>
  <si>
    <t>ISBN</t>
  </si>
  <si>
    <t>Book_format</t>
  </si>
  <si>
    <t>Author</t>
  </si>
  <si>
    <t>Title</t>
  </si>
  <si>
    <t>Publisher</t>
  </si>
  <si>
    <t>Currency</t>
  </si>
  <si>
    <t>Sales_Territory</t>
  </si>
  <si>
    <t>Net-price</t>
  </si>
  <si>
    <t>Count</t>
  </si>
  <si>
    <t>Sum of cost</t>
  </si>
  <si>
    <t>Q2-2020</t>
  </si>
  <si>
    <t>AUDIO_BOOK</t>
  </si>
  <si>
    <t>Marie Kondo</t>
  </si>
  <si>
    <t>Joy at Work: Organizing Your Professional Life</t>
  </si>
  <si>
    <t>Bluebird</t>
  </si>
  <si>
    <t>GBP</t>
  </si>
  <si>
    <t>DK</t>
  </si>
  <si>
    <t>DE</t>
  </si>
  <si>
    <t>SE</t>
  </si>
  <si>
    <t>Tomi Adeyemi</t>
  </si>
  <si>
    <t>Children of Virtue and Vengeance</t>
  </si>
  <si>
    <t>Macmillan Children's Books</t>
  </si>
  <si>
    <t>Kylie Scott</t>
  </si>
  <si>
    <t>Lick</t>
  </si>
  <si>
    <t>Macmillan Digital Audio</t>
  </si>
  <si>
    <t>Deep</t>
  </si>
  <si>
    <t>Rainbow Rowell</t>
  </si>
  <si>
    <t>Fangirl</t>
  </si>
  <si>
    <t>Greer Hendricks</t>
  </si>
  <si>
    <t>The Wife Between Us: A Richard and Judy Book Club Pick 2018</t>
  </si>
  <si>
    <t>Dorothea Lasky</t>
  </si>
  <si>
    <t>Astro Poets: Your Guides to the Zodiac</t>
  </si>
  <si>
    <t>Picador</t>
  </si>
  <si>
    <t>Supplier info</t>
  </si>
  <si>
    <t>Reg. Nr.</t>
  </si>
  <si>
    <t>Your reference</t>
  </si>
  <si>
    <t>Our reference</t>
  </si>
  <si>
    <t>Johan Simberg</t>
  </si>
  <si>
    <t>johan.simberg@nextory.com</t>
  </si>
  <si>
    <t>Payment details</t>
  </si>
  <si>
    <t>Invoice info</t>
  </si>
  <si>
    <t>Date</t>
  </si>
  <si>
    <t>Due Date</t>
  </si>
  <si>
    <t>20200401 - 20200630</t>
  </si>
  <si>
    <t>Specification</t>
  </si>
  <si>
    <t xml:space="preserve">Hörbuch Hamburg </t>
  </si>
  <si>
    <t>Germany</t>
  </si>
  <si>
    <t>Total</t>
  </si>
  <si>
    <t>VAT</t>
  </si>
  <si>
    <t>Total inkl. VAT</t>
  </si>
  <si>
    <t>Nextory AB</t>
  </si>
  <si>
    <t>Dalagatan 7</t>
  </si>
  <si>
    <t>111 23 Stockholm</t>
  </si>
  <si>
    <t>Org. nr. 556708-4149</t>
  </si>
  <si>
    <t xml:space="preserve">Macmillan Publishers International Ltd
</t>
  </si>
  <si>
    <t>02063302</t>
  </si>
  <si>
    <t>Cromwell Place</t>
  </si>
  <si>
    <t>Hampshire International Business Park</t>
  </si>
  <si>
    <t>Basingstoke, Hampshire, RG2I6XS</t>
  </si>
  <si>
    <t>UK</t>
  </si>
  <si>
    <t>daniel.jenkins@macmillan.co.uk</t>
  </si>
  <si>
    <t>macmillanuk@royaltyshare.com</t>
  </si>
  <si>
    <t>Daniel Jenkins</t>
  </si>
  <si>
    <t>IBAN: GB05HBUK40092602142589</t>
  </si>
  <si>
    <t>BIC: HBUKGB4B</t>
  </si>
  <si>
    <t>Sort code: 40 09 26</t>
  </si>
  <si>
    <t>Account number: 02142589</t>
  </si>
  <si>
    <t>(GBP)</t>
  </si>
  <si>
    <t>Row Labels</t>
  </si>
  <si>
    <t>Grand Total</t>
  </si>
  <si>
    <t>Sum of Sum of cost</t>
  </si>
  <si>
    <t>Sweden</t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</si>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</sst>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£-809]* #,##0.00_-;\-[$£-809]* #,##0.00_-;_-[$£-809]* &quot;-&quot;??_-;_-@_-"/>
  </numFmts>
  <fonts count="11" x14ac:knownFonts="1">
    <font>
      <sz val="11"/>
      <color indexed="8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6" fillId="3" borderId="4" xfId="0" applyFont="1" applyFill="1" applyBorder="1"/>
    <xf numFmtId="0" fontId="6" fillId="3" borderId="0" xfId="0" applyFont="1" applyFill="1"/>
    <xf numFmtId="0" fontId="0" fillId="3" borderId="0" xfId="0" applyFill="1" applyAlignment="1">
      <alignment horizontal="center"/>
    </xf>
    <xf numFmtId="0" fontId="2" fillId="3" borderId="0" xfId="1" applyFill="1" applyBorder="1" applyAlignment="1"/>
    <xf numFmtId="0" fontId="2" fillId="3" borderId="5" xfId="1" applyFill="1" applyBorder="1" applyAlignment="1"/>
    <xf numFmtId="14" fontId="0" fillId="3" borderId="0" xfId="0" applyNumberFormat="1" applyFill="1" applyAlignment="1">
      <alignment horizontal="left"/>
    </xf>
    <xf numFmtId="0" fontId="6" fillId="3" borderId="5" xfId="0" applyFont="1" applyFill="1" applyBorder="1"/>
    <xf numFmtId="0" fontId="7" fillId="3" borderId="4" xfId="0" applyFont="1" applyFill="1" applyBorder="1"/>
    <xf numFmtId="0" fontId="8" fillId="3" borderId="4" xfId="2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9" fillId="3" borderId="4" xfId="0" applyFont="1" applyFill="1" applyBorder="1"/>
    <xf numFmtId="0" fontId="10" fillId="3" borderId="4" xfId="0" applyFont="1" applyFill="1" applyBorder="1"/>
    <xf numFmtId="0" fontId="0" fillId="3" borderId="5" xfId="0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0" fillId="3" borderId="5" xfId="0" quotePrefix="1" applyFill="1" applyBorder="1"/>
    <xf numFmtId="0" fontId="2" fillId="3" borderId="0" xfId="1" applyFill="1" applyAlignment="1">
      <alignment horizontal="left"/>
    </xf>
    <xf numFmtId="165" fontId="0" fillId="3" borderId="0" xfId="0" applyNumberFormat="1" applyFill="1"/>
    <xf numFmtId="165" fontId="0" fillId="3" borderId="7" xfId="0" applyNumberForma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3">
    <cellStyle name="Hyperlink" xfId="1" builtinId="8"/>
    <cellStyle name="Normal" xfId="0" builtinId="0"/>
    <cellStyle name="Normal 3 2" xfId="2" xr:uid="{5BFEBF80-6676-4157-B9E4-67D23EEFC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iefer Norberg" refreshedDate="44021.427980555556" createdVersion="6" refreshedVersion="6" minRefreshableVersion="3" recordCount="8" xr:uid="{EB2B771A-8692-41D7-9818-A6BD4B266956}">
  <cacheSource type="worksheet">
    <worksheetSource ref="A3:K11" sheet="Report"/>
  </cacheSource>
  <cacheFields count="11">
    <cacheField name="Period" numFmtId="0">
      <sharedItems/>
    </cacheField>
    <cacheField name="ISBN" numFmtId="1">
      <sharedItems containsSemiMixedTypes="0" containsString="0" containsNumber="1" containsInteger="1" minValue="9781509811885" maxValue="9781529035964"/>
    </cacheField>
    <cacheField name="Book_format" numFmtId="0">
      <sharedItems/>
    </cacheField>
    <cacheField name="Author" numFmtId="0">
      <sharedItems/>
    </cacheField>
    <cacheField name="Title" numFmtId="0">
      <sharedItems/>
    </cacheField>
    <cacheField name="Publisher" numFmtId="0">
      <sharedItems/>
    </cacheField>
    <cacheField name="Currency" numFmtId="0">
      <sharedItems/>
    </cacheField>
    <cacheField name="Sales_Territory" numFmtId="0">
      <sharedItems count="3">
        <s v="DK"/>
        <s v="SE"/>
        <s v="DE"/>
      </sharedItems>
    </cacheField>
    <cacheField name="Net-price" numFmtId="0">
      <sharedItems containsSemiMixedTypes="0" containsString="0" containsNumber="1" minValue="2.91" maxValue="4.37"/>
    </cacheField>
    <cacheField name="Count" numFmtId="0">
      <sharedItems containsSemiMixedTypes="0" containsString="0" containsNumber="1" containsInteger="1" minValue="1" maxValue="1"/>
    </cacheField>
    <cacheField name="Sum of cost" numFmtId="0">
      <sharedItems containsSemiMixedTypes="0" containsString="0" containsNumber="1" minValue="2.91" maxValue="4.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Q2-2020"/>
    <n v="9781529005417"/>
    <s v="AUDIO_BOOK"/>
    <s v="Marie Kondo"/>
    <s v="Joy at Work: Organizing Your Professional Life"/>
    <s v="Bluebird"/>
    <s v="GBP"/>
    <x v="0"/>
    <n v="2.91"/>
    <n v="1"/>
    <n v="2.91"/>
  </r>
  <r>
    <s v="Q2-2020"/>
    <n v="9781529013283"/>
    <s v="AUDIO_BOOK"/>
    <s v="Tomi Adeyemi"/>
    <s v="Children of Virtue and Vengeance"/>
    <s v="Macmillan Children's Books"/>
    <s v="GBP"/>
    <x v="1"/>
    <n v="4.37"/>
    <n v="1"/>
    <n v="4.37"/>
  </r>
  <r>
    <s v="Q2-2020"/>
    <n v="9781509811885"/>
    <s v="AUDIO_BOOK"/>
    <s v="Kylie Scott"/>
    <s v="Lick"/>
    <s v="Macmillan Digital Audio"/>
    <s v="GBP"/>
    <x v="2"/>
    <n v="3.21"/>
    <n v="1"/>
    <n v="3.21"/>
  </r>
  <r>
    <s v="Q2-2020"/>
    <n v="9781509811908"/>
    <s v="AUDIO_BOOK"/>
    <s v="Kylie Scott"/>
    <s v="Deep"/>
    <s v="Macmillan Digital Audio"/>
    <s v="GBP"/>
    <x v="1"/>
    <n v="3.21"/>
    <n v="1"/>
    <n v="3.21"/>
  </r>
  <r>
    <s v="Q2-2020"/>
    <n v="9781509852604"/>
    <s v="AUDIO_BOOK"/>
    <s v="Rainbow Rowell"/>
    <s v="Fangirl"/>
    <s v="Macmillan Digital Audio"/>
    <s v="GBP"/>
    <x v="2"/>
    <n v="4.08"/>
    <n v="1"/>
    <n v="4.08"/>
  </r>
  <r>
    <s v="Q2-2020"/>
    <n v="9781509852604"/>
    <s v="AUDIO_BOOK"/>
    <s v="Rainbow Rowell"/>
    <s v="Fangirl"/>
    <s v="Macmillan Digital Audio"/>
    <s v="GBP"/>
    <x v="1"/>
    <n v="4.08"/>
    <n v="1"/>
    <n v="4.08"/>
  </r>
  <r>
    <s v="Q2-2020"/>
    <n v="9781509883004"/>
    <s v="AUDIO_BOOK"/>
    <s v="Greer Hendricks"/>
    <s v="The Wife Between Us: A Richard and Judy Book Club Pick 2018"/>
    <s v="Macmillan Digital Audio"/>
    <s v="GBP"/>
    <x v="0"/>
    <n v="3.5"/>
    <n v="1"/>
    <n v="3.5"/>
  </r>
  <r>
    <s v="Q2-2020"/>
    <n v="9781529035964"/>
    <s v="AUDIO_BOOK"/>
    <s v="Dorothea Lasky"/>
    <s v="Astro Poets: Your Guides to the Zodiac"/>
    <s v="Picador"/>
    <s v="GBP"/>
    <x v="1"/>
    <n v="3.5"/>
    <n v="1"/>
    <n v="3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7874D6-80B8-4A53-83EC-1B42573B666B}" name="PivotTable10" cacheId="24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9:B23" firstHeaderRow="1" firstDataRow="1" firstDataCol="1"/>
  <pivotFields count="11">
    <pivotField showAll="0"/>
    <pivotField numFmtId="1" showAll="0"/>
    <pivotField showAll="0"/>
    <pivotField showAll="0"/>
    <pivotField showAll="0"/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dataField="1" showAll="0"/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Sum of cost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niel.jenkins@macmillan.co.uk" TargetMode="External"/><Relationship Id="rId2" Type="http://schemas.openxmlformats.org/officeDocument/2006/relationships/hyperlink" Target="mailto:macmillanuk@royaltyshare.com" TargetMode="External"/><Relationship Id="rId1" Type="http://schemas.openxmlformats.org/officeDocument/2006/relationships/hyperlink" Target="mailto:johan.simberg@nextory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E6FC-700A-485B-82C6-5007F7C5F23A}">
  <sheetPr>
    <pageSetUpPr fitToPage="1"/>
  </sheetPr>
  <dimension ref="B3:H44"/>
  <sheetViews>
    <sheetView tabSelected="1" zoomScaleNormal="100" workbookViewId="0">
      <selection activeCell="I31" sqref="I31"/>
    </sheetView>
  </sheetViews>
  <sheetFormatPr defaultRowHeight="15" x14ac:dyDescent="0.25"/>
  <cols>
    <col min="1" max="1" width="3.7109375" style="6" customWidth="1"/>
    <col min="2" max="2" width="22.28515625" style="6" bestFit="1" customWidth="1"/>
    <col min="3" max="3" width="18" style="6" bestFit="1" customWidth="1"/>
    <col min="4" max="4" width="22.7109375" style="6" customWidth="1"/>
    <col min="5" max="5" width="30" style="6" customWidth="1"/>
    <col min="6" max="6" width="3.7109375" style="6" customWidth="1"/>
    <col min="7" max="16384" width="9.140625" style="6"/>
  </cols>
  <sheetData>
    <row r="3" spans="2:8" ht="21" x14ac:dyDescent="0.35">
      <c r="B3" s="3" t="s">
        <v>34</v>
      </c>
      <c r="C3" s="4"/>
      <c r="D3" s="4"/>
      <c r="E3" s="5"/>
    </row>
    <row r="4" spans="2:8" ht="6.75" customHeight="1" x14ac:dyDescent="0.25">
      <c r="B4" s="7"/>
      <c r="E4" s="8"/>
    </row>
    <row r="5" spans="2:8" ht="13.5" customHeight="1" x14ac:dyDescent="0.25">
      <c r="B5" s="28" t="s">
        <v>55</v>
      </c>
      <c r="C5" s="29"/>
      <c r="D5" s="29"/>
      <c r="E5" s="8"/>
    </row>
    <row r="6" spans="2:8" x14ac:dyDescent="0.25">
      <c r="B6" s="11" t="s">
        <v>57</v>
      </c>
      <c r="D6" s="10" t="s">
        <v>35</v>
      </c>
      <c r="E6" s="30" t="s">
        <v>56</v>
      </c>
    </row>
    <row r="7" spans="2:8" x14ac:dyDescent="0.25">
      <c r="B7" s="11" t="s">
        <v>58</v>
      </c>
      <c r="C7" s="12"/>
      <c r="D7" s="10"/>
      <c r="E7" s="8"/>
    </row>
    <row r="8" spans="2:8" x14ac:dyDescent="0.25">
      <c r="B8" s="11" t="s">
        <v>59</v>
      </c>
      <c r="D8" s="10"/>
      <c r="E8" s="8"/>
      <c r="H8" s="13"/>
    </row>
    <row r="9" spans="2:8" x14ac:dyDescent="0.25">
      <c r="B9" s="11" t="s">
        <v>60</v>
      </c>
      <c r="D9" s="10"/>
      <c r="E9" s="8"/>
      <c r="H9" s="13"/>
    </row>
    <row r="10" spans="2:8" x14ac:dyDescent="0.25">
      <c r="B10" s="7"/>
      <c r="E10" s="8"/>
    </row>
    <row r="11" spans="2:8" x14ac:dyDescent="0.25">
      <c r="B11" s="7" t="s">
        <v>36</v>
      </c>
      <c r="C11" s="6" t="s">
        <v>63</v>
      </c>
      <c r="D11" s="31" t="s">
        <v>61</v>
      </c>
      <c r="E11" s="15"/>
    </row>
    <row r="12" spans="2:8" x14ac:dyDescent="0.25">
      <c r="B12" s="7"/>
      <c r="D12" s="31" t="s">
        <v>62</v>
      </c>
      <c r="E12" s="15"/>
    </row>
    <row r="13" spans="2:8" x14ac:dyDescent="0.25">
      <c r="B13" s="7"/>
      <c r="D13" s="14"/>
      <c r="E13" s="15"/>
    </row>
    <row r="14" spans="2:8" x14ac:dyDescent="0.25">
      <c r="B14" s="7" t="s">
        <v>37</v>
      </c>
      <c r="C14" s="6" t="s">
        <v>38</v>
      </c>
      <c r="D14" s="14" t="s">
        <v>39</v>
      </c>
      <c r="E14" s="15"/>
    </row>
    <row r="15" spans="2:8" x14ac:dyDescent="0.25">
      <c r="B15" s="7"/>
      <c r="E15" s="8"/>
    </row>
    <row r="16" spans="2:8" x14ac:dyDescent="0.25">
      <c r="B16" s="11" t="s">
        <v>40</v>
      </c>
      <c r="E16" s="8"/>
    </row>
    <row r="17" spans="2:5" x14ac:dyDescent="0.25">
      <c r="B17" s="7" t="s">
        <v>64</v>
      </c>
      <c r="E17" s="8"/>
    </row>
    <row r="18" spans="2:5" x14ac:dyDescent="0.25">
      <c r="B18" s="7" t="s">
        <v>65</v>
      </c>
      <c r="E18" s="8"/>
    </row>
    <row r="19" spans="2:5" x14ac:dyDescent="0.25">
      <c r="B19" s="7" t="s">
        <v>66</v>
      </c>
      <c r="E19" s="8"/>
    </row>
    <row r="20" spans="2:5" x14ac:dyDescent="0.25">
      <c r="B20" s="7" t="s">
        <v>67</v>
      </c>
      <c r="E20" s="8"/>
    </row>
    <row r="21" spans="2:5" x14ac:dyDescent="0.25">
      <c r="B21" s="7"/>
      <c r="E21" s="8"/>
    </row>
    <row r="22" spans="2:5" ht="21" x14ac:dyDescent="0.35">
      <c r="B22" s="3" t="s">
        <v>41</v>
      </c>
      <c r="C22" s="4"/>
      <c r="D22" s="4"/>
      <c r="E22" s="5"/>
    </row>
    <row r="23" spans="2:5" x14ac:dyDescent="0.25">
      <c r="B23" s="7"/>
      <c r="E23" s="8"/>
    </row>
    <row r="24" spans="2:5" x14ac:dyDescent="0.25">
      <c r="B24" s="11" t="s">
        <v>42</v>
      </c>
      <c r="C24" s="16">
        <v>44042</v>
      </c>
      <c r="D24" s="12"/>
      <c r="E24" s="17"/>
    </row>
    <row r="25" spans="2:5" x14ac:dyDescent="0.25">
      <c r="B25" s="11" t="s">
        <v>43</v>
      </c>
      <c r="C25" s="16">
        <f>C24</f>
        <v>44042</v>
      </c>
      <c r="D25" s="12"/>
      <c r="E25" s="17"/>
    </row>
    <row r="26" spans="2:5" x14ac:dyDescent="0.25">
      <c r="B26" s="7"/>
      <c r="E26" s="8"/>
    </row>
    <row r="27" spans="2:5" x14ac:dyDescent="0.25">
      <c r="B27" s="7" t="s">
        <v>0</v>
      </c>
      <c r="C27" s="6" t="s">
        <v>44</v>
      </c>
      <c r="E27" s="8"/>
    </row>
    <row r="28" spans="2:5" x14ac:dyDescent="0.25">
      <c r="B28" s="7"/>
      <c r="E28" s="8"/>
    </row>
    <row r="29" spans="2:5" ht="18.75" x14ac:dyDescent="0.3">
      <c r="B29" s="18" t="s">
        <v>45</v>
      </c>
      <c r="E29" s="8"/>
    </row>
    <row r="30" spans="2:5" ht="11.25" customHeight="1" x14ac:dyDescent="0.3">
      <c r="B30" s="18"/>
      <c r="E30" s="8"/>
    </row>
    <row r="31" spans="2:5" x14ac:dyDescent="0.25">
      <c r="B31" s="19" t="s">
        <v>46</v>
      </c>
      <c r="C31" s="6" t="s">
        <v>72</v>
      </c>
      <c r="D31" s="32">
        <f>GETPIVOTDATA("Sum of cost",Report!$A$19,"Sales_Territory","SE")</f>
        <v>15.16</v>
      </c>
      <c r="E31" s="8"/>
    </row>
    <row r="32" spans="2:5" x14ac:dyDescent="0.25">
      <c r="B32" s="19" t="s">
        <v>46</v>
      </c>
      <c r="C32" s="6" t="s">
        <v>73</v>
      </c>
      <c r="D32" s="32">
        <f>GETPIVOTDATA("Sum of cost",Report!$A$19,"Sales_Territory","DK")</f>
        <v>6.41</v>
      </c>
      <c r="E32" s="8"/>
    </row>
    <row r="33" spans="2:5" x14ac:dyDescent="0.25">
      <c r="B33" s="19" t="s">
        <v>46</v>
      </c>
      <c r="C33" s="6" t="s">
        <v>47</v>
      </c>
      <c r="D33" s="32">
        <f>GETPIVOTDATA("Sum of cost",Report!$A$19,"Sales_Territory","DE")</f>
        <v>7.29</v>
      </c>
      <c r="E33" s="8"/>
    </row>
    <row r="34" spans="2:5" x14ac:dyDescent="0.25">
      <c r="B34" s="19"/>
      <c r="D34" s="32"/>
      <c r="E34" s="8"/>
    </row>
    <row r="35" spans="2:5" x14ac:dyDescent="0.25">
      <c r="B35" s="7" t="s">
        <v>48</v>
      </c>
      <c r="D35" s="32">
        <f>SUM(D31:D33)</f>
        <v>28.86</v>
      </c>
      <c r="E35" s="8"/>
    </row>
    <row r="36" spans="2:5" x14ac:dyDescent="0.25">
      <c r="B36" s="7" t="s">
        <v>49</v>
      </c>
      <c r="D36" s="32">
        <v>0</v>
      </c>
      <c r="E36" s="8"/>
    </row>
    <row r="37" spans="2:5" ht="15.75" thickBot="1" x14ac:dyDescent="0.3">
      <c r="B37" s="20" t="s">
        <v>50</v>
      </c>
      <c r="C37" s="21"/>
      <c r="D37" s="33">
        <f>D35+D36</f>
        <v>28.86</v>
      </c>
      <c r="E37" s="8" t="s">
        <v>68</v>
      </c>
    </row>
    <row r="38" spans="2:5" ht="15.75" thickTop="1" x14ac:dyDescent="0.25">
      <c r="B38" s="7"/>
      <c r="E38" s="8"/>
    </row>
    <row r="39" spans="2:5" x14ac:dyDescent="0.25">
      <c r="B39" s="7"/>
      <c r="E39" s="8"/>
    </row>
    <row r="40" spans="2:5" x14ac:dyDescent="0.25">
      <c r="B40" s="22" t="s">
        <v>51</v>
      </c>
      <c r="E40" s="8"/>
    </row>
    <row r="41" spans="2:5" ht="15.75" x14ac:dyDescent="0.25">
      <c r="B41" s="23" t="s">
        <v>52</v>
      </c>
      <c r="C41" s="9"/>
      <c r="E41" s="24"/>
    </row>
    <row r="42" spans="2:5" ht="15.75" x14ac:dyDescent="0.25">
      <c r="B42" s="23" t="s">
        <v>53</v>
      </c>
      <c r="C42" s="9"/>
      <c r="E42" s="24"/>
    </row>
    <row r="43" spans="2:5" ht="15.75" x14ac:dyDescent="0.25">
      <c r="B43" s="23" t="s">
        <v>54</v>
      </c>
      <c r="C43" s="9"/>
      <c r="E43" s="24"/>
    </row>
    <row r="44" spans="2:5" x14ac:dyDescent="0.25">
      <c r="B44" s="25"/>
      <c r="C44" s="26"/>
      <c r="D44" s="26"/>
      <c r="E44" s="27"/>
    </row>
  </sheetData>
  <mergeCells count="3">
    <mergeCell ref="B3:E3"/>
    <mergeCell ref="B22:E22"/>
    <mergeCell ref="B5:D5"/>
  </mergeCells>
  <hyperlinks>
    <hyperlink ref="D14" r:id="rId1" xr:uid="{EDE741B0-DDF9-4095-BD3F-F5E7CD1F416E}"/>
    <hyperlink ref="D12" r:id="rId2" xr:uid="{E50A6175-5F7B-4B7A-83A8-29781146E2AB}"/>
    <hyperlink ref="D11" r:id="rId3" xr:uid="{0F5B7B23-0F43-45A6-9D5E-A212431397C2}"/>
  </hyperlinks>
  <pageMargins left="0.7" right="0.7" top="0.75" bottom="0.75" header="0.3" footer="0.3"/>
  <pageSetup scale="9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3"/>
  <sheetViews>
    <sheetView workbookViewId="0">
      <pane ySplit="3" topLeftCell="A4" activePane="bottomLeft" state="frozen"/>
      <selection pane="bottomLeft" activeCell="D27" sqref="D27"/>
    </sheetView>
  </sheetViews>
  <sheetFormatPr defaultColWidth="21.7109375" defaultRowHeight="15" x14ac:dyDescent="0.25"/>
  <cols>
    <col min="1" max="1" width="13" bestFit="1" customWidth="1"/>
    <col min="2" max="2" width="18" bestFit="1" customWidth="1"/>
    <col min="3" max="3" width="16.85546875" customWidth="1"/>
    <col min="4" max="4" width="18.7109375" customWidth="1"/>
    <col min="5" max="5" width="20.42578125" customWidth="1"/>
    <col min="6" max="6" width="24.28515625" customWidth="1"/>
    <col min="7" max="7" width="11.140625" customWidth="1"/>
    <col min="8" max="8" width="15.5703125" customWidth="1"/>
    <col min="9" max="9" width="15.140625" customWidth="1"/>
    <col min="10" max="10" width="16.42578125" customWidth="1"/>
    <col min="11" max="11" width="17.28515625" customWidth="1"/>
  </cols>
  <sheetData>
    <row r="3" spans="1:1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t="s">
        <v>11</v>
      </c>
      <c r="B4" s="2">
        <v>9781529005417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>
        <v>2.91</v>
      </c>
      <c r="J4">
        <v>1</v>
      </c>
      <c r="K4">
        <v>2.91</v>
      </c>
    </row>
    <row r="5" spans="1:11" x14ac:dyDescent="0.25">
      <c r="A5" t="s">
        <v>11</v>
      </c>
      <c r="B5" s="2">
        <v>9781529013283</v>
      </c>
      <c r="C5" t="s">
        <v>12</v>
      </c>
      <c r="D5" t="s">
        <v>20</v>
      </c>
      <c r="E5" t="s">
        <v>21</v>
      </c>
      <c r="F5" t="s">
        <v>22</v>
      </c>
      <c r="G5" t="s">
        <v>16</v>
      </c>
      <c r="H5" t="s">
        <v>19</v>
      </c>
      <c r="I5">
        <v>4.37</v>
      </c>
      <c r="J5">
        <v>1</v>
      </c>
      <c r="K5">
        <v>4.37</v>
      </c>
    </row>
    <row r="6" spans="1:11" x14ac:dyDescent="0.25">
      <c r="A6" t="s">
        <v>11</v>
      </c>
      <c r="B6" s="2">
        <v>9781509811885</v>
      </c>
      <c r="C6" t="s">
        <v>12</v>
      </c>
      <c r="D6" t="s">
        <v>23</v>
      </c>
      <c r="E6" t="s">
        <v>24</v>
      </c>
      <c r="F6" t="s">
        <v>25</v>
      </c>
      <c r="G6" t="s">
        <v>16</v>
      </c>
      <c r="H6" t="s">
        <v>18</v>
      </c>
      <c r="I6">
        <v>3.21</v>
      </c>
      <c r="J6">
        <v>1</v>
      </c>
      <c r="K6">
        <v>3.21</v>
      </c>
    </row>
    <row r="7" spans="1:11" x14ac:dyDescent="0.25">
      <c r="A7" t="s">
        <v>11</v>
      </c>
      <c r="B7" s="2">
        <v>9781509811908</v>
      </c>
      <c r="C7" t="s">
        <v>12</v>
      </c>
      <c r="D7" t="s">
        <v>23</v>
      </c>
      <c r="E7" t="s">
        <v>26</v>
      </c>
      <c r="F7" t="s">
        <v>25</v>
      </c>
      <c r="G7" t="s">
        <v>16</v>
      </c>
      <c r="H7" t="s">
        <v>19</v>
      </c>
      <c r="I7">
        <v>3.21</v>
      </c>
      <c r="J7">
        <v>1</v>
      </c>
      <c r="K7">
        <v>3.21</v>
      </c>
    </row>
    <row r="8" spans="1:11" x14ac:dyDescent="0.25">
      <c r="A8" t="s">
        <v>11</v>
      </c>
      <c r="B8" s="2">
        <v>9781509852604</v>
      </c>
      <c r="C8" t="s">
        <v>12</v>
      </c>
      <c r="D8" t="s">
        <v>27</v>
      </c>
      <c r="E8" t="s">
        <v>28</v>
      </c>
      <c r="F8" t="s">
        <v>25</v>
      </c>
      <c r="G8" t="s">
        <v>16</v>
      </c>
      <c r="H8" t="s">
        <v>18</v>
      </c>
      <c r="I8">
        <v>4.08</v>
      </c>
      <c r="J8">
        <v>1</v>
      </c>
      <c r="K8">
        <v>4.08</v>
      </c>
    </row>
    <row r="9" spans="1:11" x14ac:dyDescent="0.25">
      <c r="A9" t="s">
        <v>11</v>
      </c>
      <c r="B9" s="2">
        <v>9781509852604</v>
      </c>
      <c r="C9" t="s">
        <v>12</v>
      </c>
      <c r="D9" t="s">
        <v>27</v>
      </c>
      <c r="E9" t="s">
        <v>28</v>
      </c>
      <c r="F9" t="s">
        <v>25</v>
      </c>
      <c r="G9" t="s">
        <v>16</v>
      </c>
      <c r="H9" t="s">
        <v>19</v>
      </c>
      <c r="I9">
        <v>4.08</v>
      </c>
      <c r="J9">
        <v>1</v>
      </c>
      <c r="K9">
        <v>4.08</v>
      </c>
    </row>
    <row r="10" spans="1:11" x14ac:dyDescent="0.25">
      <c r="A10" t="s">
        <v>11</v>
      </c>
      <c r="B10" s="2">
        <v>9781509883004</v>
      </c>
      <c r="C10" t="s">
        <v>12</v>
      </c>
      <c r="D10" t="s">
        <v>29</v>
      </c>
      <c r="E10" t="s">
        <v>30</v>
      </c>
      <c r="F10" t="s">
        <v>25</v>
      </c>
      <c r="G10" t="s">
        <v>16</v>
      </c>
      <c r="H10" t="s">
        <v>17</v>
      </c>
      <c r="I10">
        <v>3.5</v>
      </c>
      <c r="J10">
        <v>1</v>
      </c>
      <c r="K10">
        <v>3.5</v>
      </c>
    </row>
    <row r="11" spans="1:11" x14ac:dyDescent="0.25">
      <c r="A11" t="s">
        <v>11</v>
      </c>
      <c r="B11" s="2">
        <v>9781529035964</v>
      </c>
      <c r="C11" t="s">
        <v>12</v>
      </c>
      <c r="D11" t="s">
        <v>31</v>
      </c>
      <c r="E11" t="s">
        <v>32</v>
      </c>
      <c r="F11" t="s">
        <v>33</v>
      </c>
      <c r="G11" t="s">
        <v>16</v>
      </c>
      <c r="H11" t="s">
        <v>19</v>
      </c>
      <c r="I11">
        <v>3.5</v>
      </c>
      <c r="J11">
        <v>1</v>
      </c>
      <c r="K11">
        <v>3.5</v>
      </c>
    </row>
    <row r="12" spans="1:11" x14ac:dyDescent="0.25">
      <c r="K12">
        <f>SUM(K3:K11)</f>
        <v>28.86</v>
      </c>
    </row>
    <row r="19" spans="1:2" x14ac:dyDescent="0.25">
      <c r="A19" s="34" t="s">
        <v>69</v>
      </c>
      <c r="B19" t="s">
        <v>71</v>
      </c>
    </row>
    <row r="20" spans="1:2" x14ac:dyDescent="0.25">
      <c r="A20" s="35" t="s">
        <v>18</v>
      </c>
      <c r="B20" s="36">
        <v>7.29</v>
      </c>
    </row>
    <row r="21" spans="1:2" x14ac:dyDescent="0.25">
      <c r="A21" s="35" t="s">
        <v>17</v>
      </c>
      <c r="B21" s="36">
        <v>6.41</v>
      </c>
    </row>
    <row r="22" spans="1:2" x14ac:dyDescent="0.25">
      <c r="A22" s="35" t="s">
        <v>19</v>
      </c>
      <c r="B22" s="36">
        <v>15.16</v>
      </c>
    </row>
    <row r="23" spans="1:2" x14ac:dyDescent="0.25">
      <c r="A23" s="35" t="s">
        <v>70</v>
      </c>
      <c r="B23" s="36">
        <v>28.86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Report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Jenniefer Norberg</cp:lastModifiedBy>
  <cp:lastPrinted>2020-07-09T08:19:41Z</cp:lastPrinted>
  <dcterms:created xsi:type="dcterms:W3CDTF">2020-07-06T15:01:09Z</dcterms:created>
  <dcterms:modified xsi:type="dcterms:W3CDTF">2020-07-09T08:19:45Z</dcterms:modified>
</cp:coreProperties>
</file>