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0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/Users/ventil/Downloads/RSD/RSD-5448/"/>
    </mc:Choice>
  </mc:AlternateContent>
  <xr:revisionPtr revIDLastSave="0" documentId="13_ncr:1_{6876FBCE-3940-E043-8D0E-423D63930ABC}" xr6:coauthVersionLast="36" xr6:coauthVersionMax="36" xr10:uidLastSave="{00000000-0000-0000-0000-000000000000}"/>
  <bookViews>
    <workbookView xWindow="1840" yWindow="-21140" windowWidth="29120" windowHeight="19600" activeTab="1" xr2:uid="{00000000-000D-0000-FFFF-FFFF00000000}"/>
  </bookViews>
  <sheets>
    <sheet name="Summary" sheetId="4" r:id="rId1"/>
    <sheet name="Details" sheetId="6" r:id="rId2"/>
  </sheets>
  <definedNames>
    <definedName name="_xlnm._FilterDatabase" localSheetId="1" hidden="1">Details!$A$1:$W$1</definedName>
    <definedName name="_xlnm.Print_Area" localSheetId="0">Summary!$A$1:$G$44</definedName>
  </definedNames>
  <calcPr calcId="181029"/>
</workbook>
</file>

<file path=xl/calcChain.xml><?xml version="1.0" encoding="utf-8"?>
<calcChain xmlns="http://schemas.openxmlformats.org/spreadsheetml/2006/main">
  <c r="F27" i="4" l="1"/>
  <c r="G25" i="4"/>
  <c r="G24" i="4"/>
  <c r="G23" i="4"/>
  <c r="G27" i="4" s="1"/>
</calcChain>
</file>

<file path=xl/sharedStrings.xml><?xml version="1.0" encoding="utf-8"?>
<sst xmlns="http://schemas.openxmlformats.org/spreadsheetml/2006/main" count="269" uniqueCount="122">
  <si>
    <t>Date</t>
  </si>
  <si>
    <t>Country</t>
  </si>
  <si>
    <t>State</t>
  </si>
  <si>
    <t>Zip Code</t>
  </si>
  <si>
    <t>Content Type</t>
  </si>
  <si>
    <t>Total Qty</t>
  </si>
  <si>
    <t>Refund Reason</t>
  </si>
  <si>
    <t>DealID</t>
  </si>
  <si>
    <t>Publisher Name</t>
  </si>
  <si>
    <t>Imprint</t>
  </si>
  <si>
    <t>eISBN</t>
  </si>
  <si>
    <t>Author</t>
  </si>
  <si>
    <t>Title</t>
  </si>
  <si>
    <t>List Price</t>
  </si>
  <si>
    <t>Tax Excluded List Price</t>
  </si>
  <si>
    <t>COGS %</t>
  </si>
  <si>
    <t>COGS Amount (LP Currency)</t>
  </si>
  <si>
    <t>LP Currency</t>
  </si>
  <si>
    <t>Foreign Exchange Rate to Payable Currency</t>
  </si>
  <si>
    <t>COGS (Payable Currency)</t>
  </si>
  <si>
    <t>COGS based LP</t>
  </si>
  <si>
    <t>COGS based LP excluding tax</t>
  </si>
  <si>
    <t>COGS based LP Currency</t>
  </si>
  <si>
    <t>COGS Adjustment (Payable Currency)</t>
  </si>
  <si>
    <t>Net Due (Payable Currency)</t>
  </si>
  <si>
    <t>Payable Currency</t>
  </si>
  <si>
    <t>Total Tax (Payable Currency)</t>
  </si>
  <si>
    <t>AU</t>
  </si>
  <si>
    <t xml:space="preserve">QLD  </t>
  </si>
  <si>
    <t>4012</t>
  </si>
  <si>
    <t>Audiobook - Credit</t>
  </si>
  <si>
    <t>Pan Macmillan Australia</t>
  </si>
  <si>
    <t>Macmillan Australia Audio</t>
  </si>
  <si>
    <t>9781760784157</t>
  </si>
  <si>
    <t>Di Morrissey</t>
  </si>
  <si>
    <t>Arcadia</t>
  </si>
  <si>
    <t>AUD</t>
  </si>
  <si>
    <t xml:space="preserve">NT   </t>
  </si>
  <si>
    <t>0839</t>
  </si>
  <si>
    <t>9781760783105</t>
  </si>
  <si>
    <t>Sally Hepworth</t>
  </si>
  <si>
    <t>The Family Next Door</t>
  </si>
  <si>
    <t>4555</t>
  </si>
  <si>
    <t>9781760783167</t>
  </si>
  <si>
    <t>Bob Hawke, Derek Rielly</t>
  </si>
  <si>
    <t>Wednesdays with Bob</t>
  </si>
  <si>
    <t xml:space="preserve">WA   </t>
  </si>
  <si>
    <t>6163</t>
  </si>
  <si>
    <t>Audiobook - Credit Trial</t>
  </si>
  <si>
    <t>9781760783280</t>
  </si>
  <si>
    <t>Behrouz Boochani</t>
  </si>
  <si>
    <t>No Friend But the Mountains</t>
  </si>
  <si>
    <t xml:space="preserve">VIC  </t>
  </si>
  <si>
    <t>3402</t>
  </si>
  <si>
    <t>9781760788971</t>
  </si>
  <si>
    <t>Anne Brinsden</t>
  </si>
  <si>
    <t>Wearing Paper Dresses</t>
  </si>
  <si>
    <t>3185</t>
  </si>
  <si>
    <t>9781760788919</t>
  </si>
  <si>
    <t>Juliet Rieden</t>
  </si>
  <si>
    <t>The Writing On The Wall</t>
  </si>
  <si>
    <t>NZ</t>
  </si>
  <si>
    <t xml:space="preserve">MWT  </t>
  </si>
  <si>
    <t>4993</t>
  </si>
  <si>
    <t>9781760782221</t>
  </si>
  <si>
    <t>Tony Park</t>
  </si>
  <si>
    <t>Captive</t>
  </si>
  <si>
    <t>NZD</t>
  </si>
  <si>
    <t xml:space="preserve">NSW  </t>
  </si>
  <si>
    <t>2283</t>
  </si>
  <si>
    <t>9781760786120</t>
  </si>
  <si>
    <t>Felice Jacka</t>
  </si>
  <si>
    <t>Brain Changer</t>
  </si>
  <si>
    <t xml:space="preserve">AUK  </t>
  </si>
  <si>
    <t>2013</t>
  </si>
  <si>
    <t>3201</t>
  </si>
  <si>
    <t>9781760788964</t>
  </si>
  <si>
    <t>The Last Paradise</t>
  </si>
  <si>
    <t>2047</t>
  </si>
  <si>
    <t>9781760785482</t>
  </si>
  <si>
    <t>Hugh Mackay</t>
  </si>
  <si>
    <t>The Good Life</t>
  </si>
  <si>
    <t>3442</t>
  </si>
  <si>
    <t xml:space="preserve">ACT  </t>
  </si>
  <si>
    <t>2914</t>
  </si>
  <si>
    <t>9781760788896</t>
  </si>
  <si>
    <t>Neale Daniher</t>
  </si>
  <si>
    <t>When All is Said &amp; Done</t>
  </si>
  <si>
    <t>4215</t>
  </si>
  <si>
    <t>9781760788438</t>
  </si>
  <si>
    <t>Ghosts of the Past</t>
  </si>
  <si>
    <t>3125</t>
  </si>
  <si>
    <t>3564</t>
  </si>
  <si>
    <t>9781760783129</t>
  </si>
  <si>
    <t>Justine Ford</t>
  </si>
  <si>
    <t>The Good Cop</t>
  </si>
  <si>
    <t>3844</t>
  </si>
  <si>
    <t>Goodwill</t>
  </si>
  <si>
    <t>Rakuten Kobo Inc.</t>
  </si>
  <si>
    <t>Inv.#:</t>
  </si>
  <si>
    <t>Feb 2020 MACMILLANAU_AUDIO</t>
  </si>
  <si>
    <t>135 Liberty Street</t>
  </si>
  <si>
    <t>Toronto, Ont. M6K 1A7</t>
  </si>
  <si>
    <t>Inv. date:</t>
  </si>
  <si>
    <t>03/01/2020</t>
  </si>
  <si>
    <t>MACMILLAN AU Audio</t>
  </si>
  <si>
    <t/>
  </si>
  <si>
    <t xml:space="preserve">, AU, </t>
  </si>
  <si>
    <t xml:space="preserve">VAT # : </t>
  </si>
  <si>
    <t>Sales Summary</t>
  </si>
  <si>
    <t xml:space="preserve">Payable to: </t>
  </si>
  <si>
    <t>Vendor #:</t>
  </si>
  <si>
    <t>V00007449</t>
  </si>
  <si>
    <t>Account Holder ID:</t>
  </si>
  <si>
    <t>MACMILLANAU_AUDIO</t>
  </si>
  <si>
    <t>Sales Summary from Feb 01, 2020 to Feb 29, 2020</t>
  </si>
  <si>
    <t>Sales summary</t>
  </si>
  <si>
    <t>Refund summary</t>
  </si>
  <si>
    <t>Tax summary</t>
  </si>
  <si>
    <t xml:space="preserve">Total payable  </t>
  </si>
  <si>
    <t>Terms: As per contract</t>
  </si>
  <si>
    <r>
      <rPr>
        <b/>
        <sz val="12"/>
        <rFont val="Arial"/>
        <family val="2"/>
      </rPr>
      <t>DISCLAIMER:</t>
    </r>
    <r>
      <rPr>
        <sz val="12"/>
        <rFont val="Arial"/>
        <family val="2"/>
      </rPr>
      <t xml:space="preserve"> If you see any errors in the invoice, please provide us feedback within 30 days to ensure correction in a timely manner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</si>
</sst>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&quot;$&quot;* #,##0.00_);_(&quot;$&quot;* \(#,##0.00\);_(&quot;$&quot;* &quot;-&quot;??_);_(@_)"/>
    <numFmt numFmtId="165" formatCode="_-* #,##0.00_-;\-* #,##0.00_-;_-* &quot;-&quot;??_-;_-@_-"/>
    <numFmt numFmtId="166" formatCode="_(* #,##0.0000_);_(* \(#,##0.0000\);_(* &quot;-&quot;??_);_(@_)"/>
  </numFmts>
  <fonts count="18" x14ac:knownFonts="1">
    <font>
      <sz val="11"/>
      <color theme="1"/>
      <name val="Calibri"/>
      <family val="2"/>
      <scheme val="minor"/>
    </font>
    <font>
      <sz val="12"/>
      <name val="Calibri"/>
      <family val="2"/>
    </font>
    <font>
      <b/>
      <sz val="16"/>
      <name val="Calibri"/>
      <family val="2"/>
    </font>
    <font>
      <sz val="12"/>
      <name val="Arial"/>
      <family val="2"/>
    </font>
    <font>
      <b/>
      <sz val="16"/>
      <name val="Arial"/>
      <family val="2"/>
    </font>
    <font>
      <b/>
      <sz val="14"/>
      <name val="Calibri"/>
      <family val="2"/>
    </font>
    <font>
      <sz val="14"/>
      <name val="Arial"/>
      <family val="2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sz val="14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14"/>
      <name val="Calibri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3" fontId="7" fillId="0" borderId="0"/>
    <xf numFmtId="0" fontId="13" fillId="0" borderId="0"/>
    <xf numFmtId="0" fontId="13" fillId="0" borderId="0"/>
  </cellStyleXfs>
  <cellXfs count="29">
    <xf numFmtId="0" fontId="0" fillId="0" borderId="0" xfId="0" applyNumberFormat="1" applyFont="1" applyFill="1" applyBorder="1"/>
    <xf numFmtId="43" fontId="7" fillId="0" borderId="0" xfId="1" applyNumberFormat="1" applyFont="1" applyFill="1" applyBorder="1"/>
    <xf numFmtId="1" fontId="0" fillId="0" borderId="0" xfId="0" applyNumberFormat="1" applyFont="1" applyFill="1" applyBorder="1"/>
    <xf numFmtId="14" fontId="0" fillId="0" borderId="0" xfId="0" applyNumberFormat="1" applyFont="1" applyFill="1" applyBorder="1"/>
    <xf numFmtId="0" fontId="0" fillId="2" borderId="0" xfId="0" applyNumberFormat="1" applyFont="1" applyFill="1" applyBorder="1"/>
    <xf numFmtId="0" fontId="8" fillId="2" borderId="0" xfId="0" applyNumberFormat="1" applyFont="1" applyFill="1" applyBorder="1"/>
    <xf numFmtId="0" fontId="9" fillId="2" borderId="0" xfId="0" applyNumberFormat="1" applyFont="1" applyFill="1" applyBorder="1"/>
    <xf numFmtId="0" fontId="1" fillId="2" borderId="0" xfId="0" applyNumberFormat="1" applyFont="1" applyFill="1" applyBorder="1"/>
    <xf numFmtId="14" fontId="0" fillId="2" borderId="0" xfId="0" applyNumberFormat="1" applyFont="1" applyFill="1" applyBorder="1"/>
    <xf numFmtId="0" fontId="2" fillId="2" borderId="0" xfId="0" applyNumberFormat="1" applyFont="1" applyFill="1" applyBorder="1"/>
    <xf numFmtId="0" fontId="3" fillId="2" borderId="0" xfId="0" applyNumberFormat="1" applyFont="1" applyFill="1" applyBorder="1"/>
    <xf numFmtId="43" fontId="8" fillId="2" borderId="0" xfId="1" applyNumberFormat="1" applyFont="1" applyFill="1" applyBorder="1"/>
    <xf numFmtId="0" fontId="4" fillId="2" borderId="0" xfId="0" applyNumberFormat="1" applyFont="1" applyFill="1" applyBorder="1"/>
    <xf numFmtId="0" fontId="5" fillId="2" borderId="0" xfId="0" applyNumberFormat="1" applyFont="1" applyFill="1" applyBorder="1"/>
    <xf numFmtId="0" fontId="6" fillId="2" borderId="0" xfId="0" applyNumberFormat="1" applyFont="1" applyFill="1" applyBorder="1"/>
    <xf numFmtId="0" fontId="12" fillId="2" borderId="0" xfId="0" applyNumberFormat="1" applyFont="1" applyFill="1" applyBorder="1"/>
    <xf numFmtId="0" fontId="11" fillId="2" borderId="0" xfId="0" applyNumberFormat="1" applyFont="1" applyFill="1" applyBorder="1"/>
    <xf numFmtId="164" fontId="0" fillId="0" borderId="0" xfId="0" applyNumberFormat="1" applyFont="1" applyFill="1" applyBorder="1"/>
    <xf numFmtId="166" fontId="0" fillId="0" borderId="0" xfId="1" applyNumberFormat="1" applyFont="1" applyFill="1" applyBorder="1"/>
    <xf numFmtId="43" fontId="14" fillId="2" borderId="0" xfId="1" applyNumberFormat="1" applyFont="1" applyFill="1" applyBorder="1"/>
    <xf numFmtId="0" fontId="3" fillId="2" borderId="0" xfId="0" applyNumberFormat="1" applyFont="1" applyFill="1" applyBorder="1" applyAlignment="1">
      <alignment wrapText="1"/>
    </xf>
    <xf numFmtId="165" fontId="3" fillId="2" borderId="0" xfId="0" applyNumberFormat="1" applyFont="1" applyFill="1" applyBorder="1"/>
    <xf numFmtId="0" fontId="15" fillId="2" borderId="0" xfId="0" applyNumberFormat="1" applyFont="1" applyFill="1" applyBorder="1"/>
    <xf numFmtId="0" fontId="16" fillId="2" borderId="0" xfId="0" applyNumberFormat="1" applyFont="1" applyFill="1" applyBorder="1"/>
    <xf numFmtId="14" fontId="8" fillId="2" borderId="0" xfId="0" applyNumberFormat="1" applyFont="1" applyFill="1" applyBorder="1"/>
    <xf numFmtId="49" fontId="8" fillId="2" borderId="0" xfId="0" applyNumberFormat="1" applyFont="1" applyFill="1" applyBorder="1"/>
    <xf numFmtId="0" fontId="0" fillId="2" borderId="0" xfId="0" applyNumberFormat="1" applyFont="1" applyFill="1" applyBorder="1" applyAlignment="1">
      <alignment horizontal="center"/>
    </xf>
    <xf numFmtId="0" fontId="3" fillId="2" borderId="0" xfId="0" applyNumberFormat="1" applyFont="1" applyFill="1" applyBorder="1" applyAlignment="1">
      <alignment horizontal="center" vertical="center" wrapText="1"/>
    </xf>
    <xf numFmtId="0" fontId="10" fillId="2" borderId="0" xfId="0" applyNumberFormat="1" applyFont="1" applyFill="1" applyBorder="1" applyAlignment="1">
      <alignment horizontal="center"/>
    </xf>
  </cellXfs>
  <cellStyles count="4">
    <cellStyle name="Comma" xfId="1" builtinId="3"/>
    <cellStyle name="Normal" xfId="0" builtinId="0"/>
    <cellStyle name="Normal 2" xfId="2" xr:uid="{00000000-0005-0000-0000-000002000000}"/>
    <cellStyle name="Normal 4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3</xdr:col>
      <xdr:colOff>76200</xdr:colOff>
      <xdr:row>2</xdr:row>
      <xdr:rowOff>171450</xdr:rowOff>
    </xdr:to>
    <xdr:pic>
      <xdr:nvPicPr>
        <xdr:cNvPr id="6" name="Picture 5" descr="RakutenKobo_horizontal_RGB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7625" y="28575"/>
          <a:ext cx="2170564" cy="5226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1:K43"/>
  <sheetViews>
    <sheetView workbookViewId="0">
      <selection activeCell="D1" sqref="D1"/>
    </sheetView>
  </sheetViews>
  <sheetFormatPr baseColWidth="10" defaultColWidth="9.1640625" defaultRowHeight="15" x14ac:dyDescent="0.2"/>
  <cols>
    <col min="1" max="1" width="13.83203125" style="4" customWidth="1"/>
    <col min="2" max="5" width="9.1640625" style="4" customWidth="1"/>
    <col min="6" max="6" width="17.1640625" style="4" customWidth="1"/>
    <col min="7" max="7" width="14.33203125" style="4" customWidth="1"/>
    <col min="8" max="8" width="11.5" style="4" bestFit="1" customWidth="1"/>
    <col min="9" max="9" width="9.6640625" style="4" bestFit="1" customWidth="1"/>
    <col min="10" max="10" width="9.1640625" style="4" customWidth="1"/>
    <col min="11" max="16384" width="9.1640625" style="4"/>
  </cols>
  <sheetData>
    <row r="1" spans="1:9" x14ac:dyDescent="0.2">
      <c r="A1" s="26"/>
    </row>
    <row r="2" spans="1:9" x14ac:dyDescent="0.2">
      <c r="A2" s="26"/>
    </row>
    <row r="4" spans="1:9" ht="19" x14ac:dyDescent="0.25">
      <c r="A4" s="23" t="s">
        <v>98</v>
      </c>
      <c r="B4" s="22"/>
      <c r="C4" s="22"/>
      <c r="D4" s="22"/>
      <c r="E4" s="22"/>
      <c r="F4" s="5" t="s">
        <v>99</v>
      </c>
      <c r="G4" s="25" t="s">
        <v>100</v>
      </c>
      <c r="H4" s="6"/>
    </row>
    <row r="5" spans="1:9" ht="16" x14ac:dyDescent="0.2">
      <c r="A5" s="7" t="s">
        <v>101</v>
      </c>
      <c r="B5" s="22"/>
      <c r="C5" s="22"/>
      <c r="D5" s="22"/>
      <c r="E5" s="22"/>
      <c r="F5" s="5"/>
      <c r="G5" s="22"/>
      <c r="H5" s="6"/>
    </row>
    <row r="6" spans="1:9" ht="16" x14ac:dyDescent="0.2">
      <c r="A6" s="7" t="s">
        <v>102</v>
      </c>
      <c r="B6" s="22"/>
      <c r="C6" s="22"/>
      <c r="D6" s="22"/>
      <c r="E6" s="22"/>
      <c r="F6" s="5" t="s">
        <v>103</v>
      </c>
      <c r="G6" s="24" t="s">
        <v>104</v>
      </c>
      <c r="H6" s="6"/>
    </row>
    <row r="7" spans="1:9" x14ac:dyDescent="0.2">
      <c r="A7" s="22"/>
      <c r="B7" s="22"/>
      <c r="C7" s="22"/>
      <c r="D7" s="22"/>
      <c r="E7" s="22"/>
      <c r="F7" s="22"/>
      <c r="G7" s="22"/>
    </row>
    <row r="8" spans="1:9" x14ac:dyDescent="0.2">
      <c r="A8" s="22"/>
      <c r="B8" s="22"/>
      <c r="C8" s="22"/>
      <c r="D8" s="22"/>
      <c r="E8" s="22"/>
      <c r="F8" s="22"/>
      <c r="G8" s="22"/>
    </row>
    <row r="9" spans="1:9" x14ac:dyDescent="0.2">
      <c r="A9" s="22" t="s">
        <v>105</v>
      </c>
      <c r="B9" s="22"/>
      <c r="C9" s="22"/>
      <c r="D9" s="22"/>
      <c r="E9" s="22"/>
      <c r="F9" s="22"/>
      <c r="G9" s="22"/>
    </row>
    <row r="10" spans="1:9" x14ac:dyDescent="0.2">
      <c r="A10" s="22" t="s">
        <v>106</v>
      </c>
      <c r="B10" s="22"/>
      <c r="C10" s="22"/>
      <c r="D10" s="22"/>
      <c r="E10" s="22"/>
      <c r="F10" s="22"/>
      <c r="G10" s="22"/>
    </row>
    <row r="11" spans="1:9" x14ac:dyDescent="0.2">
      <c r="A11" s="22" t="s">
        <v>107</v>
      </c>
      <c r="B11" s="22"/>
      <c r="C11" s="22"/>
      <c r="D11" s="22"/>
      <c r="E11" s="22"/>
      <c r="F11" s="22"/>
      <c r="G11" s="22"/>
    </row>
    <row r="12" spans="1:9" x14ac:dyDescent="0.2">
      <c r="A12" s="22" t="s">
        <v>108</v>
      </c>
      <c r="B12" s="22"/>
      <c r="C12" s="22"/>
      <c r="D12" s="22"/>
      <c r="E12" s="22"/>
      <c r="F12" s="22"/>
      <c r="G12" s="22"/>
    </row>
    <row r="13" spans="1:9" ht="21.75" customHeight="1" x14ac:dyDescent="0.3">
      <c r="A13" s="28" t="s">
        <v>109</v>
      </c>
      <c r="B13" s="28"/>
      <c r="C13" s="28"/>
      <c r="D13" s="28"/>
      <c r="E13" s="28"/>
      <c r="F13" s="28"/>
      <c r="G13" s="28"/>
    </row>
    <row r="14" spans="1:9" x14ac:dyDescent="0.2">
      <c r="A14" s="22"/>
      <c r="B14" s="22"/>
      <c r="C14" s="22"/>
      <c r="D14" s="22"/>
      <c r="E14" s="22"/>
      <c r="F14" s="22"/>
      <c r="G14" s="22"/>
    </row>
    <row r="15" spans="1:9" x14ac:dyDescent="0.2">
      <c r="A15" s="22"/>
      <c r="B15" s="22"/>
      <c r="C15" s="22"/>
      <c r="D15" s="22"/>
      <c r="E15" s="22"/>
      <c r="F15" s="22"/>
      <c r="G15" s="22"/>
      <c r="I15" s="8"/>
    </row>
    <row r="16" spans="1:9" x14ac:dyDescent="0.2">
      <c r="A16" s="22"/>
      <c r="B16" s="22"/>
      <c r="C16" s="22"/>
      <c r="D16" s="22"/>
      <c r="E16" s="22"/>
      <c r="F16" s="22"/>
      <c r="G16" s="22"/>
    </row>
    <row r="17" spans="1:11" ht="21" x14ac:dyDescent="0.25">
      <c r="A17" s="22"/>
      <c r="B17" s="9" t="s">
        <v>110</v>
      </c>
      <c r="C17" s="22"/>
      <c r="D17" s="16" t="s">
        <v>105</v>
      </c>
      <c r="E17" s="22"/>
      <c r="F17" s="22"/>
      <c r="G17" s="22"/>
    </row>
    <row r="18" spans="1:11" ht="16" x14ac:dyDescent="0.2">
      <c r="A18" s="22"/>
      <c r="B18" s="7" t="s">
        <v>111</v>
      </c>
      <c r="C18" s="5"/>
      <c r="D18" s="22" t="s">
        <v>112</v>
      </c>
      <c r="E18" s="22"/>
      <c r="F18" s="22"/>
      <c r="G18" s="22"/>
    </row>
    <row r="19" spans="1:11" ht="16" x14ac:dyDescent="0.2">
      <c r="A19" s="22"/>
      <c r="B19" s="7" t="s">
        <v>113</v>
      </c>
      <c r="C19" s="5"/>
      <c r="D19" s="22" t="s">
        <v>114</v>
      </c>
      <c r="E19" s="22"/>
      <c r="F19" s="22"/>
      <c r="G19" s="22"/>
    </row>
    <row r="20" spans="1:11" ht="16" x14ac:dyDescent="0.2">
      <c r="A20" s="22"/>
      <c r="B20" s="7"/>
      <c r="C20" s="22"/>
      <c r="D20" s="22"/>
      <c r="E20" s="22"/>
      <c r="F20" s="22"/>
      <c r="G20" s="22"/>
    </row>
    <row r="21" spans="1:11" ht="16" x14ac:dyDescent="0.2">
      <c r="A21" s="22"/>
      <c r="B21" s="7" t="s">
        <v>115</v>
      </c>
      <c r="C21" s="10"/>
      <c r="D21" s="10"/>
      <c r="E21" s="10"/>
      <c r="F21" s="10"/>
      <c r="G21" s="11"/>
      <c r="H21" s="10"/>
      <c r="I21" s="10"/>
      <c r="J21" s="10"/>
      <c r="K21" s="10"/>
    </row>
    <row r="22" spans="1:11" ht="16" x14ac:dyDescent="0.2">
      <c r="A22" s="22"/>
      <c r="B22" s="7"/>
      <c r="C22" s="10"/>
      <c r="D22" s="10"/>
      <c r="E22" s="10"/>
      <c r="F22" s="10"/>
      <c r="G22" s="11"/>
      <c r="H22" s="10"/>
      <c r="I22" s="10"/>
      <c r="J22" s="10"/>
      <c r="K22" s="10"/>
    </row>
    <row r="23" spans="1:11" ht="16" x14ac:dyDescent="0.2">
      <c r="B23" s="7" t="s">
        <v>116</v>
      </c>
      <c r="C23" s="10"/>
      <c r="D23" s="10"/>
      <c r="E23" s="10"/>
      <c r="F23" s="10"/>
      <c r="G23" s="11">
        <f>ROUND(SUMIFS(Details!Y:Y,Details!F:F,1),2)</f>
        <v>172.85</v>
      </c>
      <c r="H23" s="10"/>
      <c r="I23" s="10"/>
      <c r="J23" s="10"/>
      <c r="K23" s="10"/>
    </row>
    <row r="24" spans="1:11" ht="16" x14ac:dyDescent="0.2">
      <c r="B24" s="7" t="s">
        <v>117</v>
      </c>
      <c r="C24" s="10"/>
      <c r="D24" s="10"/>
      <c r="E24" s="10"/>
      <c r="F24" s="10"/>
      <c r="G24" s="11">
        <f>ROUND(SUMIFS(Details!Y:Y,Details!F:F,-1),2)</f>
        <v>-10.43</v>
      </c>
      <c r="H24" s="10"/>
      <c r="I24" s="10"/>
      <c r="J24" s="10"/>
      <c r="K24" s="10"/>
    </row>
    <row r="25" spans="1:11" ht="16" x14ac:dyDescent="0.2">
      <c r="B25" s="7" t="s">
        <v>118</v>
      </c>
      <c r="C25" s="10"/>
      <c r="D25" s="10"/>
      <c r="E25" s="10"/>
      <c r="F25" s="10"/>
      <c r="G25" s="11">
        <f>ROUND(SUM(Details!AA:AA),2)</f>
        <v>0</v>
      </c>
      <c r="H25" s="10"/>
      <c r="I25" s="10"/>
      <c r="J25" s="10"/>
      <c r="K25" s="10"/>
    </row>
    <row r="26" spans="1:11" ht="16" x14ac:dyDescent="0.2">
      <c r="B26" s="7"/>
      <c r="C26" s="10"/>
      <c r="D26" s="10"/>
      <c r="E26" s="10"/>
      <c r="F26" s="10"/>
      <c r="G26" s="11"/>
      <c r="H26" s="21"/>
      <c r="I26" s="10"/>
      <c r="J26" s="10"/>
      <c r="K26" s="10"/>
    </row>
    <row r="27" spans="1:11" ht="21" x14ac:dyDescent="0.25">
      <c r="B27" s="9" t="s">
        <v>119</v>
      </c>
      <c r="C27" s="12"/>
      <c r="D27" s="12"/>
      <c r="E27" s="12"/>
      <c r="F27" s="16" t="str">
        <f>Details!Z2</f>
        <v>AUD</v>
      </c>
      <c r="G27" s="19">
        <f>ROUND(SUM(G23:G26),2)</f>
        <v>162.41999999999999</v>
      </c>
      <c r="H27" s="13"/>
      <c r="I27" s="14"/>
      <c r="J27" s="10"/>
      <c r="K27" s="10"/>
    </row>
    <row r="28" spans="1:11" ht="19" x14ac:dyDescent="0.25">
      <c r="B28" s="13"/>
      <c r="C28" s="14"/>
      <c r="D28" s="14"/>
      <c r="E28" s="14"/>
      <c r="F28" s="14"/>
      <c r="G28" s="15"/>
      <c r="H28" s="13"/>
      <c r="I28" s="14"/>
      <c r="J28" s="10"/>
      <c r="K28" s="10"/>
    </row>
    <row r="29" spans="1:11" ht="19" x14ac:dyDescent="0.25">
      <c r="B29" s="13"/>
      <c r="C29" s="14"/>
      <c r="D29" s="14"/>
      <c r="E29" s="14"/>
      <c r="F29" s="14"/>
      <c r="G29" s="15"/>
      <c r="H29" s="13"/>
      <c r="I29" s="14"/>
      <c r="J29" s="10"/>
      <c r="K29" s="10"/>
    </row>
    <row r="30" spans="1:11" ht="16" x14ac:dyDescent="0.2">
      <c r="B30" s="7"/>
      <c r="C30" s="10"/>
      <c r="D30" s="10"/>
      <c r="E30" s="10"/>
      <c r="F30" s="10"/>
      <c r="G30" s="10"/>
      <c r="H30" s="10"/>
      <c r="I30" s="10"/>
      <c r="J30" s="10"/>
      <c r="K30" s="10"/>
    </row>
    <row r="31" spans="1:11" ht="16" x14ac:dyDescent="0.2">
      <c r="B31" s="7" t="s">
        <v>120</v>
      </c>
      <c r="C31" s="10"/>
      <c r="D31" s="10"/>
      <c r="E31" s="10"/>
      <c r="F31" s="10"/>
      <c r="G31" s="10"/>
      <c r="H31" s="10"/>
      <c r="I31" s="10"/>
      <c r="J31" s="10"/>
      <c r="K31" s="10"/>
    </row>
    <row r="32" spans="1:11" ht="16" x14ac:dyDescent="0.2">
      <c r="B32" s="10"/>
      <c r="C32" s="10"/>
      <c r="D32" s="10"/>
      <c r="E32" s="10"/>
      <c r="F32" s="10"/>
      <c r="G32" s="10"/>
      <c r="H32" s="10"/>
      <c r="I32" s="10"/>
      <c r="J32" s="10"/>
      <c r="K32" s="10"/>
    </row>
    <row r="33" spans="2:11" ht="16" x14ac:dyDescent="0.2">
      <c r="B33" s="20"/>
      <c r="C33" s="20"/>
      <c r="D33" s="20"/>
      <c r="E33" s="20"/>
      <c r="F33" s="20"/>
      <c r="G33" s="10"/>
      <c r="H33" s="10"/>
      <c r="I33" s="10"/>
      <c r="J33" s="10"/>
      <c r="K33" s="10"/>
    </row>
    <row r="34" spans="2:11" ht="16" x14ac:dyDescent="0.2">
      <c r="B34" s="20"/>
      <c r="C34" s="20"/>
      <c r="D34" s="20"/>
      <c r="E34" s="20"/>
      <c r="F34" s="20"/>
      <c r="G34" s="10"/>
      <c r="H34" s="10"/>
      <c r="I34" s="10"/>
      <c r="J34" s="10"/>
      <c r="K34" s="10"/>
    </row>
    <row r="35" spans="2:11" ht="16" x14ac:dyDescent="0.2">
      <c r="B35" s="20"/>
      <c r="C35" s="20"/>
      <c r="D35" s="20"/>
      <c r="E35" s="20"/>
      <c r="F35" s="20"/>
      <c r="G35" s="10"/>
      <c r="H35" s="10"/>
      <c r="I35" s="10"/>
      <c r="J35" s="10"/>
      <c r="K35" s="10"/>
    </row>
    <row r="36" spans="2:11" ht="16" x14ac:dyDescent="0.2">
      <c r="B36" s="20"/>
      <c r="C36" s="20"/>
      <c r="D36" s="20"/>
      <c r="E36" s="20"/>
      <c r="F36" s="20"/>
      <c r="G36" s="10"/>
      <c r="H36" s="10"/>
      <c r="I36" s="10"/>
      <c r="J36" s="10"/>
      <c r="K36" s="10"/>
    </row>
    <row r="37" spans="2:11" ht="15" customHeight="1" x14ac:dyDescent="0.2">
      <c r="B37" s="20"/>
      <c r="C37" s="20"/>
      <c r="D37" s="20"/>
      <c r="E37" s="20"/>
      <c r="F37" s="20"/>
    </row>
    <row r="39" spans="2:11" x14ac:dyDescent="0.2">
      <c r="B39" s="27" t="s">
        <v>121</v>
      </c>
      <c r="C39" s="27"/>
      <c r="D39" s="27"/>
      <c r="E39" s="27"/>
      <c r="F39" s="27"/>
    </row>
    <row r="40" spans="2:11" x14ac:dyDescent="0.2">
      <c r="B40" s="27"/>
      <c r="C40" s="27"/>
      <c r="D40" s="27"/>
      <c r="E40" s="27"/>
      <c r="F40" s="27"/>
    </row>
    <row r="41" spans="2:11" x14ac:dyDescent="0.2">
      <c r="B41" s="27"/>
      <c r="C41" s="27"/>
      <c r="D41" s="27"/>
      <c r="E41" s="27"/>
      <c r="F41" s="27"/>
    </row>
    <row r="42" spans="2:11" x14ac:dyDescent="0.2">
      <c r="B42" s="27"/>
      <c r="C42" s="27"/>
      <c r="D42" s="27"/>
      <c r="E42" s="27"/>
      <c r="F42" s="27"/>
    </row>
    <row r="43" spans="2:11" x14ac:dyDescent="0.2">
      <c r="B43" s="27"/>
      <c r="C43" s="27"/>
      <c r="D43" s="27"/>
      <c r="E43" s="27"/>
      <c r="F43" s="27"/>
    </row>
  </sheetData>
  <mergeCells count="3">
    <mergeCell ref="A1:A2"/>
    <mergeCell ref="B39:F43"/>
    <mergeCell ref="A13:G13"/>
  </mergeCells>
  <pageMargins left="0.7" right="0.7" top="0.75" bottom="0.75" header="0.3" footer="0.3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A19"/>
  <sheetViews>
    <sheetView tabSelected="1" workbookViewId="0">
      <selection activeCell="B19" sqref="B19"/>
    </sheetView>
  </sheetViews>
  <sheetFormatPr baseColWidth="10" defaultColWidth="8.83203125" defaultRowHeight="15" x14ac:dyDescent="0.2"/>
  <cols>
    <col min="1" max="1" width="11.1640625" style="3" customWidth="1"/>
    <col min="2" max="6" width="11.1640625" customWidth="1"/>
    <col min="7" max="7" width="11.1640625" style="2" customWidth="1"/>
    <col min="8" max="8" width="11.1640625" customWidth="1"/>
    <col min="9" max="9" width="11.1640625" style="2" customWidth="1"/>
    <col min="10" max="12" width="11.1640625" style="1" customWidth="1"/>
    <col min="13" max="13" width="11.1640625" customWidth="1"/>
    <col min="14" max="14" width="11.1640625" style="18" customWidth="1"/>
    <col min="15" max="16" width="11.1640625" customWidth="1"/>
  </cols>
  <sheetData>
    <row r="1" spans="1:27" x14ac:dyDescent="0.2">
      <c r="A1" s="3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2" t="s">
        <v>6</v>
      </c>
      <c r="H1" t="s">
        <v>7</v>
      </c>
      <c r="I1" s="2" t="s">
        <v>8</v>
      </c>
      <c r="J1" s="1" t="s">
        <v>9</v>
      </c>
      <c r="K1" s="1" t="s">
        <v>10</v>
      </c>
      <c r="L1" s="1" t="s">
        <v>11</v>
      </c>
      <c r="M1" t="s">
        <v>12</v>
      </c>
      <c r="N1" s="18" t="s">
        <v>13</v>
      </c>
      <c r="O1" s="17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 x14ac:dyDescent="0.2">
      <c r="A2" s="3">
        <v>43888.5311574074</v>
      </c>
      <c r="B2" t="s">
        <v>27</v>
      </c>
      <c r="C2" t="s">
        <v>28</v>
      </c>
      <c r="D2" t="s">
        <v>29</v>
      </c>
      <c r="E2" t="s">
        <v>30</v>
      </c>
      <c r="F2">
        <v>1</v>
      </c>
      <c r="I2" s="2" t="s">
        <v>31</v>
      </c>
      <c r="J2" s="1" t="s">
        <v>32</v>
      </c>
      <c r="K2" s="1" t="s">
        <v>33</v>
      </c>
      <c r="L2" s="1" t="s">
        <v>34</v>
      </c>
      <c r="M2" t="s">
        <v>35</v>
      </c>
      <c r="N2" s="18">
        <v>40</v>
      </c>
      <c r="O2">
        <v>36.36</v>
      </c>
      <c r="P2">
        <v>0.3</v>
      </c>
      <c r="Q2">
        <v>10.91</v>
      </c>
      <c r="R2" t="s">
        <v>36</v>
      </c>
      <c r="S2">
        <v>1</v>
      </c>
      <c r="T2">
        <v>10.91</v>
      </c>
      <c r="U2">
        <v>40</v>
      </c>
      <c r="V2">
        <v>36.36</v>
      </c>
      <c r="W2" t="s">
        <v>36</v>
      </c>
      <c r="X2">
        <v>0</v>
      </c>
      <c r="Y2">
        <v>10.91</v>
      </c>
      <c r="Z2" t="s">
        <v>36</v>
      </c>
      <c r="AA2">
        <v>0</v>
      </c>
    </row>
    <row r="3" spans="1:27" x14ac:dyDescent="0.2">
      <c r="A3" s="3">
        <v>43884.090821759302</v>
      </c>
      <c r="B3" t="s">
        <v>27</v>
      </c>
      <c r="C3" t="s">
        <v>37</v>
      </c>
      <c r="D3" t="s">
        <v>38</v>
      </c>
      <c r="E3" t="s">
        <v>30</v>
      </c>
      <c r="F3">
        <v>1</v>
      </c>
      <c r="I3" s="2" t="s">
        <v>31</v>
      </c>
      <c r="J3" s="1" t="s">
        <v>32</v>
      </c>
      <c r="K3" s="1" t="s">
        <v>39</v>
      </c>
      <c r="L3" s="1" t="s">
        <v>40</v>
      </c>
      <c r="M3" t="s">
        <v>41</v>
      </c>
      <c r="N3" s="18">
        <v>40</v>
      </c>
      <c r="O3">
        <v>36.36</v>
      </c>
      <c r="P3">
        <v>0.3</v>
      </c>
      <c r="Q3">
        <v>10.91</v>
      </c>
      <c r="R3" t="s">
        <v>36</v>
      </c>
      <c r="S3">
        <v>1</v>
      </c>
      <c r="T3">
        <v>10.91</v>
      </c>
      <c r="U3">
        <v>40</v>
      </c>
      <c r="V3">
        <v>36.36</v>
      </c>
      <c r="W3" t="s">
        <v>36</v>
      </c>
      <c r="X3">
        <v>0</v>
      </c>
      <c r="Y3">
        <v>10.91</v>
      </c>
      <c r="Z3" t="s">
        <v>36</v>
      </c>
      <c r="AA3">
        <v>0</v>
      </c>
    </row>
    <row r="4" spans="1:27" x14ac:dyDescent="0.2">
      <c r="A4" s="3">
        <v>43876.369548611103</v>
      </c>
      <c r="B4" t="s">
        <v>27</v>
      </c>
      <c r="C4" t="s">
        <v>28</v>
      </c>
      <c r="D4" t="s">
        <v>42</v>
      </c>
      <c r="E4" t="s">
        <v>30</v>
      </c>
      <c r="F4">
        <v>1</v>
      </c>
      <c r="I4" s="2" t="s">
        <v>31</v>
      </c>
      <c r="J4" s="1" t="s">
        <v>32</v>
      </c>
      <c r="K4" s="1" t="s">
        <v>43</v>
      </c>
      <c r="L4" s="1" t="s">
        <v>44</v>
      </c>
      <c r="M4" t="s">
        <v>45</v>
      </c>
      <c r="N4" s="18">
        <v>35</v>
      </c>
      <c r="O4">
        <v>31.82</v>
      </c>
      <c r="P4">
        <v>0.3</v>
      </c>
      <c r="Q4">
        <v>9.5500000000000007</v>
      </c>
      <c r="R4" t="s">
        <v>36</v>
      </c>
      <c r="S4">
        <v>1</v>
      </c>
      <c r="T4">
        <v>9.5500000000000007</v>
      </c>
      <c r="U4">
        <v>35</v>
      </c>
      <c r="V4">
        <v>31.82</v>
      </c>
      <c r="W4" t="s">
        <v>36</v>
      </c>
      <c r="X4">
        <v>0</v>
      </c>
      <c r="Y4">
        <v>9.5500000000000007</v>
      </c>
      <c r="Z4" t="s">
        <v>36</v>
      </c>
      <c r="AA4">
        <v>0</v>
      </c>
    </row>
    <row r="5" spans="1:27" x14ac:dyDescent="0.2">
      <c r="A5" s="3">
        <v>43876.754421296297</v>
      </c>
      <c r="B5" t="s">
        <v>27</v>
      </c>
      <c r="C5" t="s">
        <v>46</v>
      </c>
      <c r="D5" t="s">
        <v>47</v>
      </c>
      <c r="E5" t="s">
        <v>48</v>
      </c>
      <c r="F5">
        <v>1</v>
      </c>
      <c r="I5" s="2" t="s">
        <v>31</v>
      </c>
      <c r="J5" s="1" t="s">
        <v>32</v>
      </c>
      <c r="K5" s="1" t="s">
        <v>49</v>
      </c>
      <c r="L5" s="1" t="s">
        <v>50</v>
      </c>
      <c r="M5" t="s">
        <v>51</v>
      </c>
      <c r="N5" s="18">
        <v>40</v>
      </c>
      <c r="O5">
        <v>36.36</v>
      </c>
      <c r="P5">
        <v>0.2</v>
      </c>
      <c r="Q5">
        <v>7.27</v>
      </c>
      <c r="R5" t="s">
        <v>36</v>
      </c>
      <c r="S5">
        <v>1</v>
      </c>
      <c r="T5">
        <v>7.27</v>
      </c>
      <c r="U5">
        <v>40</v>
      </c>
      <c r="V5">
        <v>36.36</v>
      </c>
      <c r="W5" t="s">
        <v>36</v>
      </c>
      <c r="X5">
        <v>0</v>
      </c>
      <c r="Y5">
        <v>7.27</v>
      </c>
      <c r="Z5" t="s">
        <v>36</v>
      </c>
      <c r="AA5">
        <v>0</v>
      </c>
    </row>
    <row r="6" spans="1:27" x14ac:dyDescent="0.2">
      <c r="A6" s="3">
        <v>43874.433078703703</v>
      </c>
      <c r="B6" t="s">
        <v>27</v>
      </c>
      <c r="C6" t="s">
        <v>52</v>
      </c>
      <c r="D6" t="s">
        <v>53</v>
      </c>
      <c r="E6" t="s">
        <v>30</v>
      </c>
      <c r="F6">
        <v>1</v>
      </c>
      <c r="I6" s="2" t="s">
        <v>31</v>
      </c>
      <c r="J6" s="1" t="s">
        <v>32</v>
      </c>
      <c r="K6" s="1" t="s">
        <v>54</v>
      </c>
      <c r="L6" s="1" t="s">
        <v>55</v>
      </c>
      <c r="M6" t="s">
        <v>56</v>
      </c>
      <c r="N6" s="18">
        <v>40</v>
      </c>
      <c r="O6">
        <v>36.36</v>
      </c>
      <c r="P6">
        <v>0.3</v>
      </c>
      <c r="Q6">
        <v>10.91</v>
      </c>
      <c r="R6" t="s">
        <v>36</v>
      </c>
      <c r="S6">
        <v>1</v>
      </c>
      <c r="T6">
        <v>10.91</v>
      </c>
      <c r="U6">
        <v>40</v>
      </c>
      <c r="V6">
        <v>36.36</v>
      </c>
      <c r="W6" t="s">
        <v>36</v>
      </c>
      <c r="X6">
        <v>0</v>
      </c>
      <c r="Y6">
        <v>10.91</v>
      </c>
      <c r="Z6" t="s">
        <v>36</v>
      </c>
      <c r="AA6">
        <v>0</v>
      </c>
    </row>
    <row r="7" spans="1:27" x14ac:dyDescent="0.2">
      <c r="A7" s="3">
        <v>43885.073634259301</v>
      </c>
      <c r="B7" t="s">
        <v>27</v>
      </c>
      <c r="C7" t="s">
        <v>52</v>
      </c>
      <c r="D7" t="s">
        <v>57</v>
      </c>
      <c r="E7" t="s">
        <v>48</v>
      </c>
      <c r="F7">
        <v>1</v>
      </c>
      <c r="I7" s="2" t="s">
        <v>31</v>
      </c>
      <c r="J7" s="1" t="s">
        <v>32</v>
      </c>
      <c r="K7" s="1" t="s">
        <v>58</v>
      </c>
      <c r="L7" s="1" t="s">
        <v>59</v>
      </c>
      <c r="M7" t="s">
        <v>60</v>
      </c>
      <c r="N7" s="18">
        <v>35</v>
      </c>
      <c r="O7">
        <v>31.82</v>
      </c>
      <c r="P7">
        <v>0.2</v>
      </c>
      <c r="Q7">
        <v>6.36</v>
      </c>
      <c r="R7" t="s">
        <v>36</v>
      </c>
      <c r="S7">
        <v>1</v>
      </c>
      <c r="T7">
        <v>6.36</v>
      </c>
      <c r="U7">
        <v>35</v>
      </c>
      <c r="V7">
        <v>31.82</v>
      </c>
      <c r="W7" t="s">
        <v>36</v>
      </c>
      <c r="X7">
        <v>0</v>
      </c>
      <c r="Y7">
        <v>6.36</v>
      </c>
      <c r="Z7" t="s">
        <v>36</v>
      </c>
      <c r="AA7">
        <v>0</v>
      </c>
    </row>
    <row r="8" spans="1:27" x14ac:dyDescent="0.2">
      <c r="A8" s="3">
        <v>43884.079756944397</v>
      </c>
      <c r="B8" t="s">
        <v>61</v>
      </c>
      <c r="C8" t="s">
        <v>62</v>
      </c>
      <c r="D8" t="s">
        <v>63</v>
      </c>
      <c r="E8" t="s">
        <v>48</v>
      </c>
      <c r="F8">
        <v>1</v>
      </c>
      <c r="I8" s="2" t="s">
        <v>31</v>
      </c>
      <c r="J8" s="1" t="s">
        <v>32</v>
      </c>
      <c r="K8" s="1" t="s">
        <v>64</v>
      </c>
      <c r="L8" s="1" t="s">
        <v>65</v>
      </c>
      <c r="M8" t="s">
        <v>66</v>
      </c>
      <c r="N8" s="18">
        <v>40</v>
      </c>
      <c r="O8">
        <v>34.78</v>
      </c>
      <c r="P8">
        <v>0.2</v>
      </c>
      <c r="Q8">
        <v>6.96</v>
      </c>
      <c r="R8" t="s">
        <v>36</v>
      </c>
      <c r="S8">
        <v>1</v>
      </c>
      <c r="T8">
        <v>6.96</v>
      </c>
      <c r="U8">
        <v>40</v>
      </c>
      <c r="V8">
        <v>34.78</v>
      </c>
      <c r="W8" t="s">
        <v>67</v>
      </c>
      <c r="X8">
        <v>0</v>
      </c>
      <c r="Y8">
        <v>6.96</v>
      </c>
      <c r="Z8" t="s">
        <v>36</v>
      </c>
      <c r="AA8">
        <v>0</v>
      </c>
    </row>
    <row r="9" spans="1:27" x14ac:dyDescent="0.2">
      <c r="A9" s="3">
        <v>43879.9054398148</v>
      </c>
      <c r="B9" t="s">
        <v>27</v>
      </c>
      <c r="C9" t="s">
        <v>68</v>
      </c>
      <c r="D9" t="s">
        <v>69</v>
      </c>
      <c r="E9" t="s">
        <v>30</v>
      </c>
      <c r="F9">
        <v>1</v>
      </c>
      <c r="I9" s="2" t="s">
        <v>31</v>
      </c>
      <c r="J9" s="1" t="s">
        <v>32</v>
      </c>
      <c r="K9" s="1" t="s">
        <v>70</v>
      </c>
      <c r="L9" s="1" t="s">
        <v>71</v>
      </c>
      <c r="M9" t="s">
        <v>72</v>
      </c>
      <c r="N9" s="18">
        <v>40</v>
      </c>
      <c r="O9">
        <v>36.36</v>
      </c>
      <c r="P9">
        <v>0.3</v>
      </c>
      <c r="Q9">
        <v>10.91</v>
      </c>
      <c r="R9" t="s">
        <v>36</v>
      </c>
      <c r="S9">
        <v>1</v>
      </c>
      <c r="T9">
        <v>10.91</v>
      </c>
      <c r="U9">
        <v>40</v>
      </c>
      <c r="V9">
        <v>36.36</v>
      </c>
      <c r="W9" t="s">
        <v>36</v>
      </c>
      <c r="X9">
        <v>0</v>
      </c>
      <c r="Y9">
        <v>10.91</v>
      </c>
      <c r="Z9" t="s">
        <v>36</v>
      </c>
      <c r="AA9">
        <v>0</v>
      </c>
    </row>
    <row r="10" spans="1:27" x14ac:dyDescent="0.2">
      <c r="A10" s="3">
        <v>43866.8332407407</v>
      </c>
      <c r="B10" t="s">
        <v>61</v>
      </c>
      <c r="C10" t="s">
        <v>73</v>
      </c>
      <c r="D10" t="s">
        <v>74</v>
      </c>
      <c r="E10" t="s">
        <v>30</v>
      </c>
      <c r="F10">
        <v>1</v>
      </c>
      <c r="I10" s="2" t="s">
        <v>31</v>
      </c>
      <c r="J10" s="1" t="s">
        <v>32</v>
      </c>
      <c r="K10" s="1" t="s">
        <v>49</v>
      </c>
      <c r="L10" s="1" t="s">
        <v>50</v>
      </c>
      <c r="M10" t="s">
        <v>51</v>
      </c>
      <c r="N10" s="18">
        <v>40</v>
      </c>
      <c r="O10">
        <v>34.78</v>
      </c>
      <c r="P10">
        <v>0.3</v>
      </c>
      <c r="Q10">
        <v>10.43</v>
      </c>
      <c r="R10" t="s">
        <v>36</v>
      </c>
      <c r="S10">
        <v>1</v>
      </c>
      <c r="T10">
        <v>10.43</v>
      </c>
      <c r="U10">
        <v>40</v>
      </c>
      <c r="V10">
        <v>34.78</v>
      </c>
      <c r="W10" t="s">
        <v>67</v>
      </c>
      <c r="X10">
        <v>0</v>
      </c>
      <c r="Y10">
        <v>10.43</v>
      </c>
      <c r="Z10" t="s">
        <v>36</v>
      </c>
      <c r="AA10">
        <v>0</v>
      </c>
    </row>
    <row r="11" spans="1:27" x14ac:dyDescent="0.2">
      <c r="A11" s="3">
        <v>43889.890833333302</v>
      </c>
      <c r="B11" t="s">
        <v>27</v>
      </c>
      <c r="C11" t="s">
        <v>52</v>
      </c>
      <c r="D11" t="s">
        <v>75</v>
      </c>
      <c r="E11" t="s">
        <v>30</v>
      </c>
      <c r="F11">
        <v>1</v>
      </c>
      <c r="I11" s="2" t="s">
        <v>31</v>
      </c>
      <c r="J11" s="1" t="s">
        <v>32</v>
      </c>
      <c r="K11" s="1" t="s">
        <v>76</v>
      </c>
      <c r="L11" s="1" t="s">
        <v>34</v>
      </c>
      <c r="M11" t="s">
        <v>77</v>
      </c>
      <c r="N11" s="18">
        <v>40</v>
      </c>
      <c r="O11">
        <v>36.36</v>
      </c>
      <c r="P11">
        <v>0.3</v>
      </c>
      <c r="Q11">
        <v>10.91</v>
      </c>
      <c r="R11" t="s">
        <v>36</v>
      </c>
      <c r="S11">
        <v>1</v>
      </c>
      <c r="T11">
        <v>10.91</v>
      </c>
      <c r="U11">
        <v>40</v>
      </c>
      <c r="V11">
        <v>36.36</v>
      </c>
      <c r="W11" t="s">
        <v>36</v>
      </c>
      <c r="X11">
        <v>0</v>
      </c>
      <c r="Y11">
        <v>10.91</v>
      </c>
      <c r="Z11" t="s">
        <v>36</v>
      </c>
      <c r="AA11">
        <v>0</v>
      </c>
    </row>
    <row r="12" spans="1:27" x14ac:dyDescent="0.2">
      <c r="A12" s="3">
        <v>43870.878136574102</v>
      </c>
      <c r="B12" t="s">
        <v>27</v>
      </c>
      <c r="C12" t="s">
        <v>68</v>
      </c>
      <c r="D12" t="s">
        <v>78</v>
      </c>
      <c r="E12" t="s">
        <v>30</v>
      </c>
      <c r="F12">
        <v>1</v>
      </c>
      <c r="I12" s="2" t="s">
        <v>31</v>
      </c>
      <c r="J12" s="1" t="s">
        <v>32</v>
      </c>
      <c r="K12" s="1" t="s">
        <v>79</v>
      </c>
      <c r="L12" s="1" t="s">
        <v>80</v>
      </c>
      <c r="M12" t="s">
        <v>81</v>
      </c>
      <c r="N12" s="18">
        <v>40</v>
      </c>
      <c r="O12">
        <v>36.36</v>
      </c>
      <c r="P12">
        <v>0.3</v>
      </c>
      <c r="Q12">
        <v>10.91</v>
      </c>
      <c r="R12" t="s">
        <v>36</v>
      </c>
      <c r="S12">
        <v>1</v>
      </c>
      <c r="T12">
        <v>10.91</v>
      </c>
      <c r="U12">
        <v>40</v>
      </c>
      <c r="V12">
        <v>36.36</v>
      </c>
      <c r="W12" t="s">
        <v>36</v>
      </c>
      <c r="X12">
        <v>0</v>
      </c>
      <c r="Y12">
        <v>10.91</v>
      </c>
      <c r="Z12" t="s">
        <v>36</v>
      </c>
      <c r="AA12">
        <v>0</v>
      </c>
    </row>
    <row r="13" spans="1:27" x14ac:dyDescent="0.2">
      <c r="A13" s="3">
        <v>43865.122118055602</v>
      </c>
      <c r="B13" t="s">
        <v>27</v>
      </c>
      <c r="C13" t="s">
        <v>52</v>
      </c>
      <c r="D13" t="s">
        <v>82</v>
      </c>
      <c r="E13" t="s">
        <v>30</v>
      </c>
      <c r="F13">
        <v>1</v>
      </c>
      <c r="I13" s="2" t="s">
        <v>31</v>
      </c>
      <c r="J13" s="1" t="s">
        <v>32</v>
      </c>
      <c r="K13" s="1" t="s">
        <v>33</v>
      </c>
      <c r="L13" s="1" t="s">
        <v>34</v>
      </c>
      <c r="M13" t="s">
        <v>35</v>
      </c>
      <c r="N13" s="18">
        <v>40</v>
      </c>
      <c r="O13">
        <v>36.36</v>
      </c>
      <c r="P13">
        <v>0.3</v>
      </c>
      <c r="Q13">
        <v>10.91</v>
      </c>
      <c r="R13" t="s">
        <v>36</v>
      </c>
      <c r="S13">
        <v>1</v>
      </c>
      <c r="T13">
        <v>10.91</v>
      </c>
      <c r="U13">
        <v>40</v>
      </c>
      <c r="V13">
        <v>36.36</v>
      </c>
      <c r="W13" t="s">
        <v>36</v>
      </c>
      <c r="X13">
        <v>0</v>
      </c>
      <c r="Y13">
        <v>10.91</v>
      </c>
      <c r="Z13" t="s">
        <v>36</v>
      </c>
      <c r="AA13">
        <v>0</v>
      </c>
    </row>
    <row r="14" spans="1:27" x14ac:dyDescent="0.2">
      <c r="A14" s="3">
        <v>43867.968310185199</v>
      </c>
      <c r="B14" t="s">
        <v>27</v>
      </c>
      <c r="C14" t="s">
        <v>83</v>
      </c>
      <c r="D14" t="s">
        <v>84</v>
      </c>
      <c r="E14" t="s">
        <v>30</v>
      </c>
      <c r="F14">
        <v>1</v>
      </c>
      <c r="I14" s="2" t="s">
        <v>31</v>
      </c>
      <c r="J14" s="1" t="s">
        <v>32</v>
      </c>
      <c r="K14" s="1" t="s">
        <v>85</v>
      </c>
      <c r="L14" s="1" t="s">
        <v>86</v>
      </c>
      <c r="M14" t="s">
        <v>87</v>
      </c>
      <c r="N14" s="18">
        <v>40</v>
      </c>
      <c r="O14">
        <v>36.36</v>
      </c>
      <c r="P14">
        <v>0.3</v>
      </c>
      <c r="Q14">
        <v>10.91</v>
      </c>
      <c r="R14" t="s">
        <v>36</v>
      </c>
      <c r="S14">
        <v>1</v>
      </c>
      <c r="T14">
        <v>10.91</v>
      </c>
      <c r="U14">
        <v>40</v>
      </c>
      <c r="V14">
        <v>36.36</v>
      </c>
      <c r="W14" t="s">
        <v>36</v>
      </c>
      <c r="X14">
        <v>0</v>
      </c>
      <c r="Y14">
        <v>10.91</v>
      </c>
      <c r="Z14" t="s">
        <v>36</v>
      </c>
      <c r="AA14">
        <v>0</v>
      </c>
    </row>
    <row r="15" spans="1:27" x14ac:dyDescent="0.2">
      <c r="A15" s="3">
        <v>43877.119467592602</v>
      </c>
      <c r="B15" t="s">
        <v>27</v>
      </c>
      <c r="C15" t="s">
        <v>28</v>
      </c>
      <c r="D15" t="s">
        <v>88</v>
      </c>
      <c r="E15" t="s">
        <v>30</v>
      </c>
      <c r="F15">
        <v>1</v>
      </c>
      <c r="I15" s="2" t="s">
        <v>31</v>
      </c>
      <c r="J15" s="1" t="s">
        <v>32</v>
      </c>
      <c r="K15" s="1" t="s">
        <v>89</v>
      </c>
      <c r="L15" s="1" t="s">
        <v>65</v>
      </c>
      <c r="M15" t="s">
        <v>90</v>
      </c>
      <c r="N15" s="18">
        <v>45</v>
      </c>
      <c r="O15">
        <v>40.909999999999997</v>
      </c>
      <c r="P15">
        <v>0.3</v>
      </c>
      <c r="Q15">
        <v>12.27</v>
      </c>
      <c r="R15" t="s">
        <v>36</v>
      </c>
      <c r="S15">
        <v>1</v>
      </c>
      <c r="T15">
        <v>12.27</v>
      </c>
      <c r="U15">
        <v>45</v>
      </c>
      <c r="V15">
        <v>40.909999999999997</v>
      </c>
      <c r="W15" t="s">
        <v>36</v>
      </c>
      <c r="X15">
        <v>0</v>
      </c>
      <c r="Y15">
        <v>12.27</v>
      </c>
      <c r="Z15" t="s">
        <v>36</v>
      </c>
      <c r="AA15">
        <v>0</v>
      </c>
    </row>
    <row r="16" spans="1:27" x14ac:dyDescent="0.2">
      <c r="A16" s="3">
        <v>43866.001863425903</v>
      </c>
      <c r="B16" t="s">
        <v>27</v>
      </c>
      <c r="C16" t="s">
        <v>52</v>
      </c>
      <c r="D16" t="s">
        <v>91</v>
      </c>
      <c r="E16" t="s">
        <v>30</v>
      </c>
      <c r="F16">
        <v>1</v>
      </c>
      <c r="I16" s="2" t="s">
        <v>31</v>
      </c>
      <c r="J16" s="1" t="s">
        <v>32</v>
      </c>
      <c r="K16" s="1" t="s">
        <v>85</v>
      </c>
      <c r="L16" s="1" t="s">
        <v>86</v>
      </c>
      <c r="M16" t="s">
        <v>87</v>
      </c>
      <c r="N16" s="18">
        <v>40</v>
      </c>
      <c r="O16">
        <v>36.36</v>
      </c>
      <c r="P16">
        <v>0.3</v>
      </c>
      <c r="Q16">
        <v>10.91</v>
      </c>
      <c r="R16" t="s">
        <v>36</v>
      </c>
      <c r="S16">
        <v>1</v>
      </c>
      <c r="T16">
        <v>10.91</v>
      </c>
      <c r="U16">
        <v>40</v>
      </c>
      <c r="V16">
        <v>36.36</v>
      </c>
      <c r="W16" t="s">
        <v>36</v>
      </c>
      <c r="X16">
        <v>0</v>
      </c>
      <c r="Y16">
        <v>10.91</v>
      </c>
      <c r="Z16" t="s">
        <v>36</v>
      </c>
      <c r="AA16">
        <v>0</v>
      </c>
    </row>
    <row r="17" spans="1:27" x14ac:dyDescent="0.2">
      <c r="A17" s="3">
        <v>43887.490138888897</v>
      </c>
      <c r="B17" t="s">
        <v>27</v>
      </c>
      <c r="C17" t="s">
        <v>52</v>
      </c>
      <c r="D17" t="s">
        <v>92</v>
      </c>
      <c r="E17" t="s">
        <v>30</v>
      </c>
      <c r="F17">
        <v>1</v>
      </c>
      <c r="I17" s="2" t="s">
        <v>31</v>
      </c>
      <c r="J17" s="1" t="s">
        <v>32</v>
      </c>
      <c r="K17" s="1" t="s">
        <v>93</v>
      </c>
      <c r="L17" s="1" t="s">
        <v>94</v>
      </c>
      <c r="M17" t="s">
        <v>95</v>
      </c>
      <c r="N17" s="18">
        <v>40</v>
      </c>
      <c r="O17">
        <v>36.36</v>
      </c>
      <c r="P17">
        <v>0.3</v>
      </c>
      <c r="Q17">
        <v>10.91</v>
      </c>
      <c r="R17" t="s">
        <v>36</v>
      </c>
      <c r="S17">
        <v>1</v>
      </c>
      <c r="T17">
        <v>10.91</v>
      </c>
      <c r="U17">
        <v>40</v>
      </c>
      <c r="V17">
        <v>36.36</v>
      </c>
      <c r="W17" t="s">
        <v>36</v>
      </c>
      <c r="X17">
        <v>0</v>
      </c>
      <c r="Y17">
        <v>10.91</v>
      </c>
      <c r="Z17" t="s">
        <v>36</v>
      </c>
      <c r="AA17">
        <v>0</v>
      </c>
    </row>
    <row r="18" spans="1:27" x14ac:dyDescent="0.2">
      <c r="A18" s="3">
        <v>43879.398912037002</v>
      </c>
      <c r="B18" t="s">
        <v>27</v>
      </c>
      <c r="C18" t="s">
        <v>52</v>
      </c>
      <c r="D18" t="s">
        <v>96</v>
      </c>
      <c r="E18" t="s">
        <v>30</v>
      </c>
      <c r="F18">
        <v>1</v>
      </c>
      <c r="I18" s="2" t="s">
        <v>31</v>
      </c>
      <c r="J18" s="1" t="s">
        <v>32</v>
      </c>
      <c r="K18" s="1" t="s">
        <v>85</v>
      </c>
      <c r="L18" s="1" t="s">
        <v>86</v>
      </c>
      <c r="M18" t="s">
        <v>87</v>
      </c>
      <c r="N18" s="18">
        <v>40</v>
      </c>
      <c r="O18">
        <v>36.36</v>
      </c>
      <c r="P18">
        <v>0.3</v>
      </c>
      <c r="Q18">
        <v>10.91</v>
      </c>
      <c r="R18" t="s">
        <v>36</v>
      </c>
      <c r="S18">
        <v>1</v>
      </c>
      <c r="T18">
        <v>10.91</v>
      </c>
      <c r="U18">
        <v>40</v>
      </c>
      <c r="V18">
        <v>36.36</v>
      </c>
      <c r="W18" t="s">
        <v>36</v>
      </c>
      <c r="X18">
        <v>0</v>
      </c>
      <c r="Y18">
        <v>10.91</v>
      </c>
      <c r="Z18" t="s">
        <v>36</v>
      </c>
      <c r="AA18">
        <v>0</v>
      </c>
    </row>
    <row r="19" spans="1:27" x14ac:dyDescent="0.2">
      <c r="A19" s="3">
        <v>43866.8332407407</v>
      </c>
      <c r="B19" t="s">
        <v>61</v>
      </c>
      <c r="C19" t="s">
        <v>73</v>
      </c>
      <c r="D19" t="s">
        <v>74</v>
      </c>
      <c r="E19" t="s">
        <v>30</v>
      </c>
      <c r="F19">
        <v>-1</v>
      </c>
      <c r="G19" s="2" t="s">
        <v>97</v>
      </c>
      <c r="I19" s="2" t="s">
        <v>31</v>
      </c>
      <c r="J19" s="1" t="s">
        <v>32</v>
      </c>
      <c r="K19" s="1" t="s">
        <v>49</v>
      </c>
      <c r="L19" s="1" t="s">
        <v>50</v>
      </c>
      <c r="M19" t="s">
        <v>51</v>
      </c>
      <c r="N19" s="18">
        <v>40</v>
      </c>
      <c r="O19">
        <v>34.78</v>
      </c>
      <c r="P19">
        <v>0.3</v>
      </c>
      <c r="Q19">
        <v>10.43</v>
      </c>
      <c r="R19" t="s">
        <v>36</v>
      </c>
      <c r="S19">
        <v>1</v>
      </c>
      <c r="T19">
        <v>10.43</v>
      </c>
      <c r="U19">
        <v>40</v>
      </c>
      <c r="V19">
        <v>34.78</v>
      </c>
      <c r="W19" t="s">
        <v>67</v>
      </c>
      <c r="X19">
        <v>0</v>
      </c>
      <c r="Y19">
        <v>-10.43</v>
      </c>
      <c r="Z19" t="s">
        <v>36</v>
      </c>
      <c r="AA1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Summary</vt:lpstr>
      <vt:lpstr>Details</vt:lpstr>
      <vt:lpstr>Summary!Print_Area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Kobo Sales Summary</dc:title>
  <dc:creator>Kobo Inc.</dc:creator>
  <cp:lastModifiedBy>Microsoft Office User</cp:lastModifiedBy>
  <cp:lastPrinted>2016-11-28T20:41:58Z</cp:lastPrinted>
  <dcterms:created xsi:type="dcterms:W3CDTF">2010-08-16T17:47:01Z</dcterms:created>
  <dcterms:modified xsi:type="dcterms:W3CDTF">2020-05-17T19:12:40Z</dcterms:modified>
</cp:coreProperties>
</file>