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11910/"/>
    </mc:Choice>
  </mc:AlternateContent>
  <xr:revisionPtr revIDLastSave="0" documentId="8_{7EEF6E38-6107-D044-8D95-D211478A8BEE}" xr6:coauthVersionLast="47" xr6:coauthVersionMax="47" xr10:uidLastSave="{00000000-0000-0000-0000-000000000000}"/>
  <bookViews>
    <workbookView xWindow="0" yWindow="600" windowWidth="25780" windowHeight="14880" activeTab="1" xr2:uid="{00000000-000D-0000-FFFF-FFFF00000000}"/>
  </bookViews>
  <sheets>
    <sheet name="Statement Summary" sheetId="1" r:id="rId1"/>
    <sheet name="Digital Sales" sheetId="6" r:id="rId2"/>
  </sheets>
  <definedNames>
    <definedName name="_xlnm._FilterDatabase" localSheetId="1" hidden="1">'Digital Sales'!$A$1:$Y$11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9" i="1" s="1"/>
  <c r="D12" i="1" l="1"/>
  <c r="D11" i="1"/>
  <c r="S11" i="6" l="1"/>
  <c r="T11" i="6"/>
  <c r="U11" i="6"/>
  <c r="D17" i="1" s="1"/>
  <c r="V11" i="6"/>
  <c r="W11" i="6"/>
  <c r="X11" i="6"/>
  <c r="D21" i="1" s="1"/>
  <c r="Y11" i="6"/>
  <c r="R11" i="6"/>
  <c r="D19" i="1" l="1"/>
  <c r="D25" i="1"/>
  <c r="D38" i="1" l="1"/>
  <c r="D40" i="1" s="1"/>
  <c r="D41" i="1" s="1"/>
</calcChain>
</file>

<file path=xl/sharedStrings.xml><?xml version="1.0" encoding="utf-8"?>
<sst xmlns="http://schemas.openxmlformats.org/spreadsheetml/2006/main" count="193" uniqueCount="87">
  <si>
    <t>VP RECORDS (US &amp; CAN)</t>
  </si>
  <si>
    <t>Period: 12/2025 - 12/2025</t>
  </si>
  <si>
    <t>STATEMENT OF ACCOUNT</t>
  </si>
  <si>
    <t>Balance from Previous Period</t>
  </si>
  <si>
    <t>Amount Paid for Previous Period</t>
  </si>
  <si>
    <t>Outstanding Balance</t>
  </si>
  <si>
    <t>Physical Sales</t>
  </si>
  <si>
    <t>Physical Returns</t>
  </si>
  <si>
    <t>Stock Purchase</t>
  </si>
  <si>
    <t>0.00</t>
  </si>
  <si>
    <t>Stock Reserve</t>
  </si>
  <si>
    <t>VAT on Sales</t>
  </si>
  <si>
    <t>0%</t>
  </si>
  <si>
    <t>Digital Sales</t>
  </si>
  <si>
    <t>Net Income (including VAT)</t>
  </si>
  <si>
    <t>ADA Distribution Fees</t>
  </si>
  <si>
    <t>Returns Fee</t>
  </si>
  <si>
    <t>Stock Movement Fees</t>
  </si>
  <si>
    <t>VAT on Fees</t>
  </si>
  <si>
    <t>Net Fees (including VAT)</t>
  </si>
  <si>
    <t>Expenses/Recharges</t>
  </si>
  <si>
    <t>VAT on Recharges</t>
  </si>
  <si>
    <t>Net Recharges (including VAT)</t>
  </si>
  <si>
    <t>Reserves Withheld (Retention)</t>
  </si>
  <si>
    <t>Reserves Liquidated</t>
  </si>
  <si>
    <t>Net Reserves</t>
  </si>
  <si>
    <t>Advances Paid</t>
  </si>
  <si>
    <t>Advances Recovered</t>
  </si>
  <si>
    <t>Net Payable Accrued during Period</t>
  </si>
  <si>
    <t>Current Balance due</t>
  </si>
  <si>
    <t>Total Account Balance</t>
  </si>
  <si>
    <t>Outstanding Reserves</t>
  </si>
  <si>
    <t>Unrecovered Advances</t>
  </si>
  <si>
    <t>ADA  UK</t>
  </si>
  <si>
    <t>( A DIVISION OF WARNER MUSIC UK LTD.)</t>
  </si>
  <si>
    <t>27 Wrights Lane  |  London  |  W8 5SW  |  +44.207.938.5530</t>
  </si>
  <si>
    <t>Company Registration 680511  VAT Registration  424 1810 84</t>
  </si>
  <si>
    <t>Digital Adjustments</t>
  </si>
  <si>
    <t>Label</t>
  </si>
  <si>
    <t>Label Code</t>
  </si>
  <si>
    <t>Catalogue No</t>
  </si>
  <si>
    <t>Release Artist</t>
  </si>
  <si>
    <t>Release Title</t>
  </si>
  <si>
    <t>Release Type</t>
  </si>
  <si>
    <t>UPC</t>
  </si>
  <si>
    <t>Vendor Sale ID</t>
  </si>
  <si>
    <t>Vendor</t>
  </si>
  <si>
    <t>Country of Sale</t>
  </si>
  <si>
    <t>Country Code</t>
  </si>
  <si>
    <t>Units Sold</t>
  </si>
  <si>
    <t>Units Returned</t>
  </si>
  <si>
    <t>Net Units</t>
  </si>
  <si>
    <t>Sales</t>
  </si>
  <si>
    <t>Net Income</t>
  </si>
  <si>
    <t>ADA Distribution Fee</t>
  </si>
  <si>
    <t>Net Payable</t>
  </si>
  <si>
    <t>CANADA</t>
  </si>
  <si>
    <t>CA</t>
  </si>
  <si>
    <t>UNITED STATES</t>
  </si>
  <si>
    <t>US</t>
  </si>
  <si>
    <t>Totals:</t>
  </si>
  <si>
    <t>Project</t>
  </si>
  <si>
    <t>ISRC</t>
  </si>
  <si>
    <t>Grid</t>
  </si>
  <si>
    <t>Transaction Date</t>
  </si>
  <si>
    <t>Delivery Type</t>
  </si>
  <si>
    <t>Delivery Format</t>
  </si>
  <si>
    <t>17 North Parade</t>
  </si>
  <si>
    <t>17N</t>
  </si>
  <si>
    <t>0</t>
  </si>
  <si>
    <t>Bad, Bad, Bad</t>
  </si>
  <si>
    <t>VARIOUS ARTISTS</t>
  </si>
  <si>
    <t>BITTER SWEET</t>
  </si>
  <si>
    <t>Track (STEP)</t>
  </si>
  <si>
    <t>USVPR1900145</t>
  </si>
  <si>
    <t>A10302B00054149596</t>
  </si>
  <si>
    <t>01/09/2025</t>
  </si>
  <si>
    <t>Tidal/WiMP</t>
  </si>
  <si>
    <t>STREAM</t>
  </si>
  <si>
    <t>01/10/2025</t>
  </si>
  <si>
    <t>Apple iCloud</t>
  </si>
  <si>
    <t>01/11/2025</t>
  </si>
  <si>
    <t>Apple Music</t>
  </si>
  <si>
    <t>Spotify</t>
  </si>
  <si>
    <t>YouTube</t>
  </si>
  <si>
    <t>GUAM</t>
  </si>
  <si>
    <t>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</si>
</sst>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0.00"/>
    <numFmt numFmtId="165" formatCode="#,##0.0000;\(#,##0.0000\);0.0000"/>
  </numFmts>
  <fonts count="2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2"/>
      <color rgb="FF000000"/>
      <name val="Arial Unicode MS"/>
      <family val="2"/>
    </font>
    <font>
      <b/>
      <sz val="14"/>
      <color rgb="FF333333"/>
      <name val="Arial"/>
      <family val="2"/>
    </font>
    <font>
      <b/>
      <sz val="14"/>
      <color rgb="FF333333"/>
      <name val="Arial Unicode MS"/>
      <family val="2"/>
    </font>
    <font>
      <b/>
      <sz val="10"/>
      <color rgb="FF333333"/>
      <name val="Arial Unicode MS"/>
      <family val="2"/>
    </font>
    <font>
      <b/>
      <sz val="11"/>
      <color rgb="FF333333"/>
      <name val="Arial Unicode MS"/>
      <family val="2"/>
    </font>
    <font>
      <sz val="10"/>
      <color rgb="FF333333"/>
      <name val="Arial Unicode MS"/>
      <family val="2"/>
    </font>
    <font>
      <sz val="10"/>
      <color rgb="FF333333"/>
      <name val="Arial"/>
      <family val="2"/>
    </font>
    <font>
      <sz val="12"/>
      <color rgb="FF333333"/>
      <name val="Arial"/>
      <family val="2"/>
    </font>
    <font>
      <b/>
      <sz val="10"/>
      <color rgb="FF000000"/>
      <name val="Arial Unicode MS"/>
      <family val="2"/>
    </font>
    <font>
      <b/>
      <sz val="11"/>
      <color rgb="FF333333"/>
      <name val="Arial"/>
      <family val="2"/>
    </font>
    <font>
      <b/>
      <sz val="12"/>
      <color rgb="FF333333"/>
      <name val="Arial"/>
      <family val="2"/>
    </font>
    <font>
      <b/>
      <sz val="12"/>
      <color rgb="FF333333"/>
      <name val="Arial Unicode MS"/>
      <family val="2"/>
    </font>
    <font>
      <b/>
      <sz val="10"/>
      <color rgb="FF333333"/>
      <name val="Arial"/>
      <family val="2"/>
    </font>
    <font>
      <b/>
      <sz val="11"/>
      <color rgb="FFFF0000"/>
      <name val="Arial Unicode MS"/>
      <family val="2"/>
    </font>
    <font>
      <sz val="8"/>
      <color rgb="FFFF0000"/>
      <name val="Arial Unicode MS"/>
      <family val="2"/>
    </font>
    <font>
      <sz val="9"/>
      <color rgb="FF000000"/>
      <name val="Arial Unicode MS"/>
      <family val="2"/>
    </font>
    <font>
      <sz val="9"/>
      <color rgb="FF333333"/>
      <name val="Arial Unicode MS"/>
      <family val="2"/>
    </font>
    <font>
      <b/>
      <sz val="9"/>
      <color rgb="FFFF0000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C0C0C0"/>
        <bgColor rgb="FFFFFFFF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/>
    </xf>
    <xf numFmtId="164" fontId="5" fillId="2" borderId="2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49" fontId="7" fillId="2" borderId="3" xfId="0" applyNumberFormat="1" applyFont="1" applyFill="1" applyBorder="1" applyAlignment="1">
      <alignment horizontal="left" vertical="center"/>
    </xf>
    <xf numFmtId="164" fontId="7" fillId="2" borderId="3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/>
    </xf>
    <xf numFmtId="49" fontId="6" fillId="2" borderId="6" xfId="0" applyNumberFormat="1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/>
    </xf>
    <xf numFmtId="49" fontId="13" fillId="2" borderId="2" xfId="0" applyNumberFormat="1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164" fontId="13" fillId="2" borderId="2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64" fontId="8" fillId="2" borderId="0" xfId="0" applyNumberFormat="1" applyFont="1" applyFill="1" applyAlignment="1">
      <alignment horizontal="right" vertical="center"/>
    </xf>
    <xf numFmtId="49" fontId="5" fillId="2" borderId="3" xfId="0" applyNumberFormat="1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left" vertical="center"/>
    </xf>
    <xf numFmtId="49" fontId="19" fillId="4" borderId="7" xfId="0" applyNumberFormat="1" applyFont="1" applyFill="1" applyBorder="1" applyAlignment="1">
      <alignment horizontal="left"/>
    </xf>
    <xf numFmtId="49" fontId="19" fillId="4" borderId="7" xfId="0" applyNumberFormat="1" applyFont="1" applyFill="1" applyBorder="1" applyAlignment="1">
      <alignment horizontal="right"/>
    </xf>
    <xf numFmtId="49" fontId="18" fillId="2" borderId="8" xfId="0" applyNumberFormat="1" applyFont="1" applyFill="1" applyBorder="1" applyAlignment="1">
      <alignment horizontal="left"/>
    </xf>
    <xf numFmtId="3" fontId="18" fillId="2" borderId="8" xfId="0" applyNumberFormat="1" applyFont="1" applyFill="1" applyBorder="1" applyAlignment="1">
      <alignment horizontal="right"/>
    </xf>
    <xf numFmtId="0" fontId="19" fillId="4" borderId="7" xfId="0" applyFont="1" applyFill="1" applyBorder="1" applyAlignment="1">
      <alignment horizontal="left"/>
    </xf>
    <xf numFmtId="3" fontId="19" fillId="4" borderId="7" xfId="0" applyNumberFormat="1" applyFont="1" applyFill="1" applyBorder="1" applyAlignment="1">
      <alignment horizontal="right"/>
    </xf>
    <xf numFmtId="0" fontId="18" fillId="2" borderId="8" xfId="0" applyFont="1" applyFill="1" applyBorder="1" applyAlignment="1">
      <alignment horizontal="left"/>
    </xf>
    <xf numFmtId="49" fontId="18" fillId="2" borderId="8" xfId="0" applyNumberFormat="1" applyFont="1" applyFill="1" applyBorder="1" applyAlignment="1">
      <alignment horizontal="center"/>
    </xf>
    <xf numFmtId="165" fontId="18" fillId="2" borderId="8" xfId="0" applyNumberFormat="1" applyFont="1" applyFill="1" applyBorder="1" applyAlignment="1">
      <alignment horizontal="right"/>
    </xf>
    <xf numFmtId="4" fontId="19" fillId="4" borderId="7" xfId="0" applyNumberFormat="1" applyFont="1" applyFill="1" applyBorder="1" applyAlignment="1">
      <alignment horizontal="right"/>
    </xf>
    <xf numFmtId="49" fontId="2" fillId="3" borderId="0" xfId="0" applyNumberFormat="1" applyFont="1" applyFill="1" applyAlignment="1">
      <alignment horizontal="left" vertical="center"/>
    </xf>
    <xf numFmtId="49" fontId="15" fillId="4" borderId="7" xfId="0" applyNumberFormat="1" applyFont="1" applyFill="1" applyBorder="1" applyAlignment="1">
      <alignment horizontal="center" vertical="center"/>
    </xf>
    <xf numFmtId="49" fontId="16" fillId="4" borderId="7" xfId="0" applyNumberFormat="1" applyFont="1" applyFill="1" applyBorder="1" applyAlignment="1">
      <alignment horizontal="center" vertical="center"/>
    </xf>
    <xf numFmtId="49" fontId="17" fillId="4" borderId="7" xfId="0" applyNumberFormat="1" applyFont="1" applyFill="1" applyBorder="1" applyAlignment="1">
      <alignment horizontal="center" vertical="center"/>
    </xf>
    <xf numFmtId="49" fontId="18" fillId="4" borderId="7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opLeftCell="A2" workbookViewId="0">
      <selection activeCell="D39" sqref="D39"/>
    </sheetView>
  </sheetViews>
  <sheetFormatPr baseColWidth="10" defaultColWidth="8.83203125" defaultRowHeight="13" x14ac:dyDescent="0.15"/>
  <cols>
    <col min="1" max="1" width="2.5" customWidth="1"/>
    <col min="2" max="2" width="46.5" customWidth="1"/>
    <col min="3" max="3" width="7.5" customWidth="1"/>
    <col min="4" max="4" width="17.1640625" customWidth="1"/>
    <col min="5" max="5" width="2.5" customWidth="1"/>
  </cols>
  <sheetData>
    <row r="1" spans="1:6" s="1" customFormat="1" ht="84.25" customHeight="1" x14ac:dyDescent="0.15">
      <c r="A1" s="2"/>
      <c r="B1" s="56"/>
      <c r="C1" s="56"/>
      <c r="D1" s="56"/>
      <c r="E1" s="3"/>
    </row>
    <row r="2" spans="1:6" s="1" customFormat="1" ht="19.25" customHeight="1" x14ac:dyDescent="0.15">
      <c r="A2" s="4"/>
      <c r="B2" s="5" t="s">
        <v>0</v>
      </c>
      <c r="C2" s="3"/>
      <c r="D2" s="3"/>
      <c r="E2" s="61"/>
      <c r="F2" s="61"/>
    </row>
    <row r="3" spans="1:6" s="1" customFormat="1" ht="11" customHeight="1" x14ac:dyDescent="0.15">
      <c r="A3" s="3"/>
      <c r="B3" s="6" t="s">
        <v>1</v>
      </c>
      <c r="C3" s="3"/>
      <c r="D3" s="3"/>
      <c r="E3" s="61"/>
      <c r="F3" s="61"/>
    </row>
    <row r="4" spans="1:6" s="1" customFormat="1" ht="11" customHeight="1" x14ac:dyDescent="0.15">
      <c r="E4" s="62"/>
      <c r="F4" s="62"/>
    </row>
    <row r="5" spans="1:6" s="1" customFormat="1" ht="11" customHeight="1" x14ac:dyDescent="0.15">
      <c r="B5" s="6" t="s">
        <v>2</v>
      </c>
      <c r="E5" s="62"/>
      <c r="F5" s="62"/>
    </row>
    <row r="6" spans="1:6" s="1" customFormat="1" ht="9" customHeight="1" x14ac:dyDescent="0.15">
      <c r="E6" s="62"/>
      <c r="F6" s="62"/>
    </row>
    <row r="7" spans="1:6" s="1" customFormat="1" ht="16" customHeight="1" x14ac:dyDescent="0.15">
      <c r="B7" s="7" t="s">
        <v>3</v>
      </c>
      <c r="C7" s="8"/>
      <c r="D7" s="9">
        <v>1451322.7818297599</v>
      </c>
      <c r="E7" s="62"/>
      <c r="F7" s="62"/>
    </row>
    <row r="8" spans="1:6" s="1" customFormat="1" ht="16.5" customHeight="1" x14ac:dyDescent="0.15">
      <c r="B8" s="10" t="s">
        <v>4</v>
      </c>
      <c r="C8" s="11"/>
      <c r="D8" s="12">
        <v>-841161.26</v>
      </c>
      <c r="E8" s="62"/>
      <c r="F8" s="62"/>
    </row>
    <row r="9" spans="1:6" s="1" customFormat="1" ht="27.25" customHeight="1" x14ac:dyDescent="0.2">
      <c r="B9" s="13" t="s">
        <v>5</v>
      </c>
      <c r="C9" s="14"/>
      <c r="D9" s="15">
        <v>610161.52182976005</v>
      </c>
      <c r="E9" s="62"/>
      <c r="F9" s="62"/>
    </row>
    <row r="10" spans="1:6" s="1" customFormat="1" ht="10.75" customHeight="1" x14ac:dyDescent="0.15">
      <c r="E10" s="62"/>
      <c r="F10" s="62"/>
    </row>
    <row r="11" spans="1:6" s="1" customFormat="1" ht="11" customHeight="1" x14ac:dyDescent="0.15">
      <c r="A11" s="16"/>
      <c r="B11" s="17" t="s">
        <v>6</v>
      </c>
      <c r="C11" s="16"/>
      <c r="D11" s="18" t="e">
        <f>#REF!</f>
        <v>#REF!</v>
      </c>
      <c r="E11" s="64"/>
      <c r="F11" s="64"/>
    </row>
    <row r="12" spans="1:6" s="1" customFormat="1" ht="11" customHeight="1" x14ac:dyDescent="0.15">
      <c r="A12" s="16"/>
      <c r="B12" s="17" t="s">
        <v>7</v>
      </c>
      <c r="C12" s="16"/>
      <c r="D12" s="18" t="e">
        <f>#REF!</f>
        <v>#REF!</v>
      </c>
      <c r="E12" s="64"/>
      <c r="F12" s="64"/>
    </row>
    <row r="13" spans="1:6" s="1" customFormat="1" ht="11" customHeight="1" x14ac:dyDescent="0.15">
      <c r="A13" s="16"/>
      <c r="B13" s="17" t="s">
        <v>8</v>
      </c>
      <c r="C13" s="16"/>
      <c r="D13" s="18" t="s">
        <v>9</v>
      </c>
      <c r="E13" s="64"/>
      <c r="F13" s="64"/>
    </row>
    <row r="14" spans="1:6" s="1" customFormat="1" ht="11" customHeight="1" x14ac:dyDescent="0.15">
      <c r="A14" s="16"/>
      <c r="B14" s="17" t="s">
        <v>10</v>
      </c>
      <c r="C14" s="16"/>
      <c r="D14" s="18" t="s">
        <v>9</v>
      </c>
      <c r="E14" s="64"/>
      <c r="F14" s="64"/>
    </row>
    <row r="15" spans="1:6" s="1" customFormat="1" ht="11" customHeight="1" x14ac:dyDescent="0.15">
      <c r="A15" s="16"/>
      <c r="B15" s="17" t="s">
        <v>11</v>
      </c>
      <c r="C15" s="17" t="s">
        <v>12</v>
      </c>
      <c r="D15" s="18">
        <v>0</v>
      </c>
      <c r="E15" s="64"/>
      <c r="F15" s="64"/>
    </row>
    <row r="16" spans="1:6" s="1" customFormat="1" ht="11" customHeight="1" x14ac:dyDescent="0.15">
      <c r="A16" s="19"/>
      <c r="B16" s="20"/>
      <c r="C16" s="16"/>
      <c r="D16" s="20"/>
      <c r="E16" s="63"/>
      <c r="F16" s="63"/>
    </row>
    <row r="17" spans="1:6" s="1" customFormat="1" ht="11" customHeight="1" x14ac:dyDescent="0.15">
      <c r="A17" s="19"/>
      <c r="B17" s="17" t="s">
        <v>13</v>
      </c>
      <c r="C17" s="16"/>
      <c r="D17" s="18">
        <f>'Digital Sales'!U11</f>
        <v>0.29127852169500001</v>
      </c>
      <c r="E17" s="63"/>
      <c r="F17" s="63"/>
    </row>
    <row r="18" spans="1:6" s="1" customFormat="1" ht="13.25" customHeight="1" x14ac:dyDescent="0.15">
      <c r="A18" s="19"/>
      <c r="B18" s="21" t="s">
        <v>11</v>
      </c>
      <c r="C18" s="21" t="s">
        <v>12</v>
      </c>
      <c r="D18" s="22">
        <v>0</v>
      </c>
      <c r="E18" s="63"/>
      <c r="F18" s="63"/>
    </row>
    <row r="19" spans="1:6" s="1" customFormat="1" ht="13.25" customHeight="1" x14ac:dyDescent="0.15">
      <c r="B19" s="23" t="s">
        <v>14</v>
      </c>
      <c r="C19" s="24"/>
      <c r="D19" s="25" t="e">
        <f>SUM(D11:D18)</f>
        <v>#REF!</v>
      </c>
      <c r="E19" s="62"/>
      <c r="F19" s="62"/>
    </row>
    <row r="20" spans="1:6" s="1" customFormat="1" ht="13.25" customHeight="1" x14ac:dyDescent="0.15">
      <c r="B20" s="16"/>
      <c r="C20" s="16"/>
      <c r="D20" s="16"/>
      <c r="E20" s="62"/>
      <c r="F20" s="62"/>
    </row>
    <row r="21" spans="1:6" s="1" customFormat="1" ht="11" customHeight="1" x14ac:dyDescent="0.15">
      <c r="A21" s="19"/>
      <c r="B21" s="17" t="s">
        <v>15</v>
      </c>
      <c r="C21" s="16"/>
      <c r="D21" s="18" t="e">
        <f>#REF!+'Digital Sales'!X11</f>
        <v>#REF!</v>
      </c>
      <c r="E21" s="63"/>
      <c r="F21" s="63"/>
    </row>
    <row r="22" spans="1:6" s="1" customFormat="1" ht="11" customHeight="1" x14ac:dyDescent="0.15">
      <c r="A22" s="19"/>
      <c r="B22" s="17" t="s">
        <v>16</v>
      </c>
      <c r="C22" s="16"/>
      <c r="D22" s="18">
        <v>-8.75</v>
      </c>
      <c r="E22" s="63"/>
      <c r="F22" s="63"/>
    </row>
    <row r="23" spans="1:6" s="1" customFormat="1" ht="11" customHeight="1" x14ac:dyDescent="0.15">
      <c r="A23" s="19"/>
      <c r="B23" s="17" t="s">
        <v>17</v>
      </c>
      <c r="C23" s="16"/>
      <c r="D23" s="18" t="s">
        <v>9</v>
      </c>
      <c r="E23" s="63"/>
      <c r="F23" s="63"/>
    </row>
    <row r="24" spans="1:6" s="1" customFormat="1" ht="11" customHeight="1" x14ac:dyDescent="0.15">
      <c r="A24" s="19"/>
      <c r="B24" s="21" t="s">
        <v>18</v>
      </c>
      <c r="C24" s="21" t="s">
        <v>12</v>
      </c>
      <c r="D24" s="22">
        <v>0</v>
      </c>
      <c r="E24" s="63"/>
      <c r="F24" s="63"/>
    </row>
    <row r="25" spans="1:6" s="1" customFormat="1" ht="13.25" customHeight="1" x14ac:dyDescent="0.15">
      <c r="B25" s="26" t="s">
        <v>19</v>
      </c>
      <c r="C25" s="24"/>
      <c r="D25" s="25" t="e">
        <f>SUM(D21:D24)</f>
        <v>#REF!</v>
      </c>
      <c r="E25" s="62"/>
      <c r="F25" s="62"/>
    </row>
    <row r="26" spans="1:6" s="1" customFormat="1" ht="13.25" customHeight="1" x14ac:dyDescent="0.15">
      <c r="B26" s="20"/>
      <c r="C26" s="16"/>
      <c r="D26" s="20"/>
      <c r="E26" s="62"/>
      <c r="F26" s="62"/>
    </row>
    <row r="27" spans="1:6" s="1" customFormat="1" ht="11" customHeight="1" x14ac:dyDescent="0.15">
      <c r="A27" s="19"/>
      <c r="B27" s="17" t="s">
        <v>20</v>
      </c>
      <c r="C27" s="16"/>
      <c r="D27" s="18" t="e">
        <f>#REF!</f>
        <v>#REF!</v>
      </c>
      <c r="E27" s="63"/>
      <c r="F27" s="63"/>
    </row>
    <row r="28" spans="1:6" s="1" customFormat="1" ht="11" customHeight="1" x14ac:dyDescent="0.15">
      <c r="A28" s="19"/>
      <c r="B28" s="21" t="s">
        <v>21</v>
      </c>
      <c r="C28" s="21" t="s">
        <v>12</v>
      </c>
      <c r="D28" s="22" t="s">
        <v>9</v>
      </c>
      <c r="E28" s="63"/>
      <c r="F28" s="63"/>
    </row>
    <row r="29" spans="1:6" s="1" customFormat="1" ht="13.25" customHeight="1" x14ac:dyDescent="0.15">
      <c r="A29" s="19"/>
      <c r="B29" s="23" t="s">
        <v>22</v>
      </c>
      <c r="C29" s="24"/>
      <c r="D29" s="25" t="e">
        <f>SUM(D27:D28)</f>
        <v>#REF!</v>
      </c>
      <c r="E29" s="63"/>
      <c r="F29" s="63"/>
    </row>
    <row r="30" spans="1:6" s="1" customFormat="1" ht="13.25" customHeight="1" x14ac:dyDescent="0.15">
      <c r="A30" s="19"/>
      <c r="B30" s="16"/>
      <c r="C30" s="16"/>
      <c r="D30" s="16"/>
      <c r="E30" s="63"/>
      <c r="F30" s="63"/>
    </row>
    <row r="31" spans="1:6" s="1" customFormat="1" ht="11" customHeight="1" x14ac:dyDescent="0.15">
      <c r="A31" s="19"/>
      <c r="B31" s="17" t="s">
        <v>23</v>
      </c>
      <c r="C31" s="16"/>
      <c r="D31" s="18">
        <v>0</v>
      </c>
      <c r="E31" s="63"/>
      <c r="F31" s="63"/>
    </row>
    <row r="32" spans="1:6" s="1" customFormat="1" ht="11" customHeight="1" x14ac:dyDescent="0.15">
      <c r="A32" s="19"/>
      <c r="B32" s="21" t="s">
        <v>24</v>
      </c>
      <c r="C32" s="27"/>
      <c r="D32" s="22">
        <v>0</v>
      </c>
      <c r="E32" s="63"/>
      <c r="F32" s="63"/>
    </row>
    <row r="33" spans="1:6" s="1" customFormat="1" ht="13.25" customHeight="1" x14ac:dyDescent="0.15">
      <c r="B33" s="23" t="s">
        <v>25</v>
      </c>
      <c r="C33" s="24"/>
      <c r="D33" s="25">
        <v>0</v>
      </c>
      <c r="E33" s="62"/>
      <c r="F33" s="62"/>
    </row>
    <row r="34" spans="1:6" s="1" customFormat="1" ht="13.25" customHeight="1" x14ac:dyDescent="0.15">
      <c r="B34" s="16"/>
      <c r="C34" s="16"/>
      <c r="D34" s="16"/>
      <c r="E34" s="62"/>
      <c r="F34" s="62"/>
    </row>
    <row r="35" spans="1:6" s="1" customFormat="1" ht="11" customHeight="1" x14ac:dyDescent="0.15">
      <c r="A35" s="19"/>
      <c r="B35" s="21" t="s">
        <v>26</v>
      </c>
      <c r="C35" s="27"/>
      <c r="D35" s="22">
        <v>0</v>
      </c>
      <c r="E35" s="62"/>
      <c r="F35" s="62"/>
    </row>
    <row r="36" spans="1:6" s="1" customFormat="1" ht="13.25" customHeight="1" x14ac:dyDescent="0.15">
      <c r="B36" s="28" t="s">
        <v>27</v>
      </c>
      <c r="C36" s="24"/>
      <c r="D36" s="25">
        <v>0</v>
      </c>
      <c r="E36" s="62"/>
      <c r="F36" s="62"/>
    </row>
    <row r="37" spans="1:6" s="1" customFormat="1" ht="11" customHeight="1" x14ac:dyDescent="0.15">
      <c r="B37" s="29"/>
      <c r="C37" s="29"/>
      <c r="D37" s="29"/>
      <c r="E37" s="62"/>
      <c r="F37" s="62"/>
    </row>
    <row r="38" spans="1:6" s="1" customFormat="1" ht="27.25" customHeight="1" x14ac:dyDescent="0.15">
      <c r="A38" s="30"/>
      <c r="B38" s="31" t="s">
        <v>28</v>
      </c>
      <c r="C38" s="32"/>
      <c r="D38" s="33" t="e">
        <f>D19+D25+D29+D33+D36</f>
        <v>#REF!</v>
      </c>
      <c r="E38" s="66"/>
      <c r="F38" s="66"/>
    </row>
    <row r="39" spans="1:6" s="1" customFormat="1" ht="17" customHeight="1" x14ac:dyDescent="0.15">
      <c r="B39" s="34"/>
      <c r="C39" s="34"/>
      <c r="D39" s="34"/>
      <c r="E39" s="62"/>
      <c r="F39" s="62"/>
    </row>
    <row r="40" spans="1:6" s="1" customFormat="1" ht="27.25" customHeight="1" x14ac:dyDescent="0.2">
      <c r="A40" s="35"/>
      <c r="B40" s="36" t="s">
        <v>29</v>
      </c>
      <c r="C40" s="37"/>
      <c r="D40" s="38" t="e">
        <f>D9+D38</f>
        <v>#REF!</v>
      </c>
      <c r="E40" s="65"/>
      <c r="F40" s="65"/>
    </row>
    <row r="41" spans="1:6" s="1" customFormat="1" ht="21.25" customHeight="1" x14ac:dyDescent="0.15">
      <c r="B41" s="5" t="s">
        <v>30</v>
      </c>
      <c r="C41" s="16"/>
      <c r="D41" s="39" t="e">
        <f>D40+D42+D43</f>
        <v>#REF!</v>
      </c>
      <c r="E41" s="62"/>
      <c r="F41" s="62"/>
    </row>
    <row r="42" spans="1:6" s="1" customFormat="1" ht="11" customHeight="1" x14ac:dyDescent="0.15">
      <c r="B42" s="6" t="s">
        <v>31</v>
      </c>
      <c r="C42" s="40"/>
      <c r="D42" s="41" t="s">
        <v>9</v>
      </c>
      <c r="E42" s="62"/>
      <c r="F42" s="62"/>
    </row>
    <row r="43" spans="1:6" s="1" customFormat="1" ht="11" customHeight="1" x14ac:dyDescent="0.15">
      <c r="B43" s="42" t="s">
        <v>32</v>
      </c>
      <c r="C43" s="43"/>
      <c r="D43" s="44">
        <v>0</v>
      </c>
      <c r="E43" s="62"/>
      <c r="F43" s="62"/>
    </row>
    <row r="44" spans="1:6" s="1" customFormat="1" ht="5.25" customHeight="1" x14ac:dyDescent="0.15">
      <c r="B44" s="40"/>
      <c r="C44" s="45"/>
      <c r="D44" s="45"/>
      <c r="E44" s="62"/>
      <c r="F44" s="62"/>
    </row>
    <row r="45" spans="1:6" s="1" customFormat="1" ht="12.75" customHeight="1" x14ac:dyDescent="0.15">
      <c r="A45" s="3"/>
      <c r="B45" s="57" t="s">
        <v>33</v>
      </c>
      <c r="C45" s="57"/>
      <c r="D45" s="57"/>
      <c r="E45" s="3"/>
    </row>
    <row r="46" spans="1:6" s="1" customFormat="1" ht="12.75" customHeight="1" x14ac:dyDescent="0.15">
      <c r="A46" s="3"/>
      <c r="B46" s="58" t="s">
        <v>34</v>
      </c>
      <c r="C46" s="58"/>
      <c r="D46" s="58"/>
      <c r="E46" s="3"/>
    </row>
    <row r="47" spans="1:6" s="1" customFormat="1" ht="12.75" customHeight="1" x14ac:dyDescent="0.15">
      <c r="A47" s="3"/>
      <c r="B47" s="59" t="s">
        <v>35</v>
      </c>
      <c r="C47" s="59"/>
      <c r="D47" s="59"/>
      <c r="E47" s="3"/>
    </row>
    <row r="48" spans="1:6" s="1" customFormat="1" ht="12.75" customHeight="1" x14ac:dyDescent="0.15">
      <c r="A48" s="3"/>
      <c r="B48" s="60" t="s">
        <v>36</v>
      </c>
      <c r="C48" s="60"/>
      <c r="D48" s="60"/>
      <c r="E48" s="3"/>
    </row>
  </sheetData>
  <mergeCells count="48">
    <mergeCell ref="E42:F42"/>
    <mergeCell ref="E43:F43"/>
    <mergeCell ref="E44:F44"/>
    <mergeCell ref="E5:F5"/>
    <mergeCell ref="E6:F6"/>
    <mergeCell ref="E7:F7"/>
    <mergeCell ref="E8:F8"/>
    <mergeCell ref="E9:F9"/>
    <mergeCell ref="E38:F38"/>
    <mergeCell ref="E39:F39"/>
    <mergeCell ref="E28:F28"/>
    <mergeCell ref="E4:F4"/>
    <mergeCell ref="E40:F40"/>
    <mergeCell ref="E41:F41"/>
    <mergeCell ref="E33:F33"/>
    <mergeCell ref="E34:F34"/>
    <mergeCell ref="E35:F35"/>
    <mergeCell ref="E36:F36"/>
    <mergeCell ref="E37:F37"/>
    <mergeCell ref="E29:F29"/>
    <mergeCell ref="E30:F30"/>
    <mergeCell ref="E31:F31"/>
    <mergeCell ref="E32:F32"/>
    <mergeCell ref="E24:F24"/>
    <mergeCell ref="E25:F25"/>
    <mergeCell ref="E26:F26"/>
    <mergeCell ref="E27:F27"/>
    <mergeCell ref="E2:F2"/>
    <mergeCell ref="E20:F20"/>
    <mergeCell ref="E21:F21"/>
    <mergeCell ref="E22:F22"/>
    <mergeCell ref="E23:F23"/>
    <mergeCell ref="E15:F15"/>
    <mergeCell ref="E16:F16"/>
    <mergeCell ref="E17:F17"/>
    <mergeCell ref="E18:F18"/>
    <mergeCell ref="E19:F19"/>
    <mergeCell ref="E10:F10"/>
    <mergeCell ref="E11:F11"/>
    <mergeCell ref="E12:F12"/>
    <mergeCell ref="E13:F13"/>
    <mergeCell ref="E14:F14"/>
    <mergeCell ref="E3:F3"/>
    <mergeCell ref="B1:D1"/>
    <mergeCell ref="B45:D45"/>
    <mergeCell ref="B46:D46"/>
    <mergeCell ref="B47:D47"/>
    <mergeCell ref="B48:D4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1"/>
  <sheetViews>
    <sheetView tabSelected="1" topLeftCell="N1" workbookViewId="0">
      <selection activeCell="Q2" sqref="Q2:Q5"/>
    </sheetView>
  </sheetViews>
  <sheetFormatPr baseColWidth="10" defaultColWidth="8.83203125" defaultRowHeight="13" x14ac:dyDescent="0.15"/>
  <cols>
    <col min="1" max="1" width="24.1640625" customWidth="1"/>
    <col min="2" max="3" width="13.5" customWidth="1"/>
    <col min="4" max="4" width="31.5" customWidth="1"/>
    <col min="5" max="5" width="24.33203125" customWidth="1"/>
    <col min="6" max="6" width="45.5" customWidth="1"/>
    <col min="7" max="9" width="17.5" customWidth="1"/>
    <col min="10" max="10" width="21.83203125" customWidth="1"/>
    <col min="11" max="12" width="17.5" customWidth="1"/>
    <col min="13" max="13" width="27.5" customWidth="1"/>
    <col min="14" max="14" width="33.5" customWidth="1"/>
    <col min="15" max="17" width="17.5" customWidth="1"/>
    <col min="18" max="18" width="11.5" customWidth="1"/>
    <col min="19" max="19" width="13" customWidth="1"/>
    <col min="20" max="20" width="11.5" customWidth="1"/>
    <col min="21" max="25" width="17.5" customWidth="1"/>
  </cols>
  <sheetData>
    <row r="1" spans="1:25" s="1" customFormat="1" ht="24" customHeight="1" x14ac:dyDescent="0.2">
      <c r="A1" s="46" t="s">
        <v>38</v>
      </c>
      <c r="B1" s="46" t="s">
        <v>39</v>
      </c>
      <c r="C1" s="46" t="s">
        <v>40</v>
      </c>
      <c r="D1" s="46" t="s">
        <v>61</v>
      </c>
      <c r="E1" s="46" t="s">
        <v>41</v>
      </c>
      <c r="F1" s="46" t="s">
        <v>42</v>
      </c>
      <c r="G1" s="46" t="s">
        <v>43</v>
      </c>
      <c r="H1" s="46" t="s">
        <v>44</v>
      </c>
      <c r="I1" s="46" t="s">
        <v>62</v>
      </c>
      <c r="J1" s="46" t="s">
        <v>63</v>
      </c>
      <c r="K1" s="46" t="s">
        <v>45</v>
      </c>
      <c r="L1" s="46" t="s">
        <v>64</v>
      </c>
      <c r="M1" s="46" t="s">
        <v>46</v>
      </c>
      <c r="N1" s="46" t="s">
        <v>47</v>
      </c>
      <c r="O1" s="46" t="s">
        <v>48</v>
      </c>
      <c r="P1" s="46" t="s">
        <v>65</v>
      </c>
      <c r="Q1" s="46" t="s">
        <v>66</v>
      </c>
      <c r="R1" s="47" t="s">
        <v>49</v>
      </c>
      <c r="S1" s="47" t="s">
        <v>50</v>
      </c>
      <c r="T1" s="47" t="s">
        <v>51</v>
      </c>
      <c r="U1" s="47" t="s">
        <v>52</v>
      </c>
      <c r="V1" s="47" t="s">
        <v>37</v>
      </c>
      <c r="W1" s="47" t="s">
        <v>53</v>
      </c>
      <c r="X1" s="47" t="s">
        <v>54</v>
      </c>
      <c r="Y1" s="47" t="s">
        <v>55</v>
      </c>
    </row>
    <row r="2" spans="1:25" s="1" customFormat="1" ht="19.75" customHeight="1" x14ac:dyDescent="0.2">
      <c r="A2" s="48" t="s">
        <v>67</v>
      </c>
      <c r="B2" s="48" t="s">
        <v>68</v>
      </c>
      <c r="C2" s="48" t="s">
        <v>69</v>
      </c>
      <c r="D2" s="48" t="s">
        <v>70</v>
      </c>
      <c r="E2" s="48" t="s">
        <v>71</v>
      </c>
      <c r="F2" s="48" t="s">
        <v>72</v>
      </c>
      <c r="G2" s="48" t="s">
        <v>73</v>
      </c>
      <c r="H2" s="48"/>
      <c r="I2" s="48" t="s">
        <v>74</v>
      </c>
      <c r="J2" s="48" t="s">
        <v>75</v>
      </c>
      <c r="K2" s="52"/>
      <c r="L2" s="48" t="s">
        <v>76</v>
      </c>
      <c r="M2" s="48" t="s">
        <v>77</v>
      </c>
      <c r="N2" s="48" t="s">
        <v>58</v>
      </c>
      <c r="O2" s="53" t="s">
        <v>59</v>
      </c>
      <c r="P2" s="48"/>
      <c r="Q2" s="48"/>
      <c r="R2" s="49">
        <v>1</v>
      </c>
      <c r="S2" s="49"/>
      <c r="T2" s="49">
        <v>1</v>
      </c>
      <c r="U2" s="54">
        <v>1.23420114E-2</v>
      </c>
      <c r="V2" s="54">
        <v>0</v>
      </c>
      <c r="W2" s="54">
        <v>1.23420114E-2</v>
      </c>
      <c r="X2" s="54">
        <v>-9.8735821500000004E-4</v>
      </c>
      <c r="Y2" s="54">
        <v>1.1354653184999999E-2</v>
      </c>
    </row>
    <row r="3" spans="1:25" s="1" customFormat="1" ht="19.75" customHeight="1" x14ac:dyDescent="0.2">
      <c r="A3" s="48" t="s">
        <v>67</v>
      </c>
      <c r="B3" s="48" t="s">
        <v>68</v>
      </c>
      <c r="C3" s="48" t="s">
        <v>69</v>
      </c>
      <c r="D3" s="48" t="s">
        <v>70</v>
      </c>
      <c r="E3" s="48" t="s">
        <v>71</v>
      </c>
      <c r="F3" s="48" t="s">
        <v>72</v>
      </c>
      <c r="G3" s="48" t="s">
        <v>73</v>
      </c>
      <c r="H3" s="48"/>
      <c r="I3" s="48" t="s">
        <v>74</v>
      </c>
      <c r="J3" s="48" t="s">
        <v>75</v>
      </c>
      <c r="K3" s="52"/>
      <c r="L3" s="48" t="s">
        <v>79</v>
      </c>
      <c r="M3" s="48" t="s">
        <v>80</v>
      </c>
      <c r="N3" s="48" t="s">
        <v>56</v>
      </c>
      <c r="O3" s="53" t="s">
        <v>57</v>
      </c>
      <c r="P3" s="48"/>
      <c r="Q3" s="48"/>
      <c r="R3" s="49">
        <v>0</v>
      </c>
      <c r="S3" s="49"/>
      <c r="T3" s="49">
        <v>0</v>
      </c>
      <c r="U3" s="54">
        <v>-2.4227151000000001E-4</v>
      </c>
      <c r="V3" s="54">
        <v>0</v>
      </c>
      <c r="W3" s="54">
        <v>-2.4227151000000001E-4</v>
      </c>
      <c r="X3" s="54">
        <v>1.9391430000000001E-5</v>
      </c>
      <c r="Y3" s="54">
        <v>-2.2288007999999999E-4</v>
      </c>
    </row>
    <row r="4" spans="1:25" s="1" customFormat="1" ht="19.75" customHeight="1" x14ac:dyDescent="0.2">
      <c r="A4" s="48" t="s">
        <v>67</v>
      </c>
      <c r="B4" s="48" t="s">
        <v>68</v>
      </c>
      <c r="C4" s="48" t="s">
        <v>69</v>
      </c>
      <c r="D4" s="48" t="s">
        <v>70</v>
      </c>
      <c r="E4" s="48" t="s">
        <v>71</v>
      </c>
      <c r="F4" s="48" t="s">
        <v>72</v>
      </c>
      <c r="G4" s="48" t="s">
        <v>73</v>
      </c>
      <c r="H4" s="48"/>
      <c r="I4" s="48" t="s">
        <v>74</v>
      </c>
      <c r="J4" s="48" t="s">
        <v>75</v>
      </c>
      <c r="K4" s="52"/>
      <c r="L4" s="48" t="s">
        <v>81</v>
      </c>
      <c r="M4" s="48" t="s">
        <v>80</v>
      </c>
      <c r="N4" s="48" t="s">
        <v>56</v>
      </c>
      <c r="O4" s="53" t="s">
        <v>57</v>
      </c>
      <c r="P4" s="48"/>
      <c r="Q4" s="48"/>
      <c r="R4" s="49">
        <v>1</v>
      </c>
      <c r="S4" s="49"/>
      <c r="T4" s="49">
        <v>1</v>
      </c>
      <c r="U4" s="54">
        <v>5.5168483500000001E-4</v>
      </c>
      <c r="V4" s="54">
        <v>0</v>
      </c>
      <c r="W4" s="54">
        <v>5.5168483500000001E-4</v>
      </c>
      <c r="X4" s="54">
        <v>-4.4136405E-5</v>
      </c>
      <c r="Y4" s="54">
        <v>5.0754843000000004E-4</v>
      </c>
    </row>
    <row r="5" spans="1:25" s="1" customFormat="1" ht="19.75" customHeight="1" x14ac:dyDescent="0.2">
      <c r="A5" s="48" t="s">
        <v>67</v>
      </c>
      <c r="B5" s="48" t="s">
        <v>68</v>
      </c>
      <c r="C5" s="48" t="s">
        <v>69</v>
      </c>
      <c r="D5" s="48" t="s">
        <v>70</v>
      </c>
      <c r="E5" s="48" t="s">
        <v>71</v>
      </c>
      <c r="F5" s="48" t="s">
        <v>72</v>
      </c>
      <c r="G5" s="48" t="s">
        <v>73</v>
      </c>
      <c r="H5" s="48"/>
      <c r="I5" s="48" t="s">
        <v>74</v>
      </c>
      <c r="J5" s="48" t="s">
        <v>75</v>
      </c>
      <c r="K5" s="52"/>
      <c r="L5" s="48" t="s">
        <v>81</v>
      </c>
      <c r="M5" s="48" t="s">
        <v>80</v>
      </c>
      <c r="N5" s="48" t="s">
        <v>58</v>
      </c>
      <c r="O5" s="53" t="s">
        <v>59</v>
      </c>
      <c r="P5" s="48"/>
      <c r="Q5" s="48"/>
      <c r="R5" s="49">
        <v>4</v>
      </c>
      <c r="S5" s="49"/>
      <c r="T5" s="49">
        <v>4</v>
      </c>
      <c r="U5" s="54">
        <v>3.320478975E-3</v>
      </c>
      <c r="V5" s="54">
        <v>0</v>
      </c>
      <c r="W5" s="54">
        <v>3.320478975E-3</v>
      </c>
      <c r="X5" s="54">
        <v>-2.6564101499999999E-4</v>
      </c>
      <c r="Y5" s="54">
        <v>3.0548379600000004E-3</v>
      </c>
    </row>
    <row r="6" spans="1:25" s="1" customFormat="1" ht="19.75" customHeight="1" x14ac:dyDescent="0.2">
      <c r="A6" s="48" t="s">
        <v>67</v>
      </c>
      <c r="B6" s="48" t="s">
        <v>68</v>
      </c>
      <c r="C6" s="48" t="s">
        <v>69</v>
      </c>
      <c r="D6" s="48" t="s">
        <v>70</v>
      </c>
      <c r="E6" s="48" t="s">
        <v>71</v>
      </c>
      <c r="F6" s="48" t="s">
        <v>72</v>
      </c>
      <c r="G6" s="48" t="s">
        <v>73</v>
      </c>
      <c r="H6" s="48"/>
      <c r="I6" s="48" t="s">
        <v>74</v>
      </c>
      <c r="J6" s="48" t="s">
        <v>75</v>
      </c>
      <c r="K6" s="52"/>
      <c r="L6" s="48" t="s">
        <v>81</v>
      </c>
      <c r="M6" s="48" t="s">
        <v>82</v>
      </c>
      <c r="N6" s="48" t="s">
        <v>58</v>
      </c>
      <c r="O6" s="53" t="s">
        <v>59</v>
      </c>
      <c r="P6" s="48"/>
      <c r="Q6" s="48" t="s">
        <v>78</v>
      </c>
      <c r="R6" s="49">
        <v>6</v>
      </c>
      <c r="S6" s="49"/>
      <c r="T6" s="49">
        <v>6</v>
      </c>
      <c r="U6" s="54">
        <v>3.7186006755000001E-2</v>
      </c>
      <c r="V6" s="54">
        <v>0</v>
      </c>
      <c r="W6" s="54">
        <v>3.7186006755000001E-2</v>
      </c>
      <c r="X6" s="54">
        <v>-2.9748853950000002E-3</v>
      </c>
      <c r="Y6" s="54">
        <v>3.4211121360000006E-2</v>
      </c>
    </row>
    <row r="7" spans="1:25" s="1" customFormat="1" ht="19.75" customHeight="1" x14ac:dyDescent="0.2">
      <c r="A7" s="48" t="s">
        <v>67</v>
      </c>
      <c r="B7" s="48" t="s">
        <v>68</v>
      </c>
      <c r="C7" s="48" t="s">
        <v>69</v>
      </c>
      <c r="D7" s="48" t="s">
        <v>70</v>
      </c>
      <c r="E7" s="48" t="s">
        <v>71</v>
      </c>
      <c r="F7" s="48" t="s">
        <v>72</v>
      </c>
      <c r="G7" s="48" t="s">
        <v>73</v>
      </c>
      <c r="H7" s="48"/>
      <c r="I7" s="48" t="s">
        <v>74</v>
      </c>
      <c r="J7" s="48" t="s">
        <v>75</v>
      </c>
      <c r="K7" s="52"/>
      <c r="L7" s="48" t="s">
        <v>81</v>
      </c>
      <c r="M7" s="48" t="s">
        <v>83</v>
      </c>
      <c r="N7" s="48" t="s">
        <v>58</v>
      </c>
      <c r="O7" s="53" t="s">
        <v>59</v>
      </c>
      <c r="P7" s="48"/>
      <c r="Q7" s="48" t="s">
        <v>78</v>
      </c>
      <c r="R7" s="49">
        <v>25</v>
      </c>
      <c r="S7" s="49"/>
      <c r="T7" s="49">
        <v>25</v>
      </c>
      <c r="U7" s="54">
        <v>0.12860049811500002</v>
      </c>
      <c r="V7" s="54">
        <v>0</v>
      </c>
      <c r="W7" s="54">
        <v>0.12860049811500002</v>
      </c>
      <c r="X7" s="54">
        <v>-1.0288043625E-2</v>
      </c>
      <c r="Y7" s="54">
        <v>0.11831245449</v>
      </c>
    </row>
    <row r="8" spans="1:25" s="1" customFormat="1" ht="19.75" customHeight="1" x14ac:dyDescent="0.2">
      <c r="A8" s="48" t="s">
        <v>67</v>
      </c>
      <c r="B8" s="48" t="s">
        <v>68</v>
      </c>
      <c r="C8" s="48" t="s">
        <v>69</v>
      </c>
      <c r="D8" s="48" t="s">
        <v>70</v>
      </c>
      <c r="E8" s="48" t="s">
        <v>71</v>
      </c>
      <c r="F8" s="48" t="s">
        <v>72</v>
      </c>
      <c r="G8" s="48" t="s">
        <v>73</v>
      </c>
      <c r="H8" s="48"/>
      <c r="I8" s="48" t="s">
        <v>74</v>
      </c>
      <c r="J8" s="48" t="s">
        <v>75</v>
      </c>
      <c r="K8" s="52"/>
      <c r="L8" s="48" t="s">
        <v>81</v>
      </c>
      <c r="M8" s="48" t="s">
        <v>84</v>
      </c>
      <c r="N8" s="48" t="s">
        <v>56</v>
      </c>
      <c r="O8" s="53" t="s">
        <v>57</v>
      </c>
      <c r="P8" s="48"/>
      <c r="Q8" s="48" t="s">
        <v>78</v>
      </c>
      <c r="R8" s="49">
        <v>6</v>
      </c>
      <c r="S8" s="49"/>
      <c r="T8" s="49">
        <v>6</v>
      </c>
      <c r="U8" s="54">
        <v>4.9407556650000002E-3</v>
      </c>
      <c r="V8" s="54">
        <v>0</v>
      </c>
      <c r="W8" s="54">
        <v>4.9407556650000002E-3</v>
      </c>
      <c r="X8" s="54">
        <v>-3.9525883500000003E-4</v>
      </c>
      <c r="Y8" s="54">
        <v>4.5454968299999997E-3</v>
      </c>
    </row>
    <row r="9" spans="1:25" s="1" customFormat="1" ht="19.75" customHeight="1" x14ac:dyDescent="0.2">
      <c r="A9" s="48" t="s">
        <v>67</v>
      </c>
      <c r="B9" s="48" t="s">
        <v>68</v>
      </c>
      <c r="C9" s="48" t="s">
        <v>69</v>
      </c>
      <c r="D9" s="48" t="s">
        <v>70</v>
      </c>
      <c r="E9" s="48" t="s">
        <v>71</v>
      </c>
      <c r="F9" s="48" t="s">
        <v>72</v>
      </c>
      <c r="G9" s="48" t="s">
        <v>73</v>
      </c>
      <c r="H9" s="48"/>
      <c r="I9" s="48" t="s">
        <v>74</v>
      </c>
      <c r="J9" s="48" t="s">
        <v>75</v>
      </c>
      <c r="K9" s="52"/>
      <c r="L9" s="48" t="s">
        <v>81</v>
      </c>
      <c r="M9" s="48" t="s">
        <v>84</v>
      </c>
      <c r="N9" s="48" t="s">
        <v>85</v>
      </c>
      <c r="O9" s="53" t="s">
        <v>86</v>
      </c>
      <c r="P9" s="48"/>
      <c r="Q9" s="48" t="s">
        <v>78</v>
      </c>
      <c r="R9" s="49">
        <v>1</v>
      </c>
      <c r="S9" s="49"/>
      <c r="T9" s="49">
        <v>1</v>
      </c>
      <c r="U9" s="54">
        <v>1.3336665E-5</v>
      </c>
      <c r="V9" s="54">
        <v>0</v>
      </c>
      <c r="W9" s="54">
        <v>1.3336665E-5</v>
      </c>
      <c r="X9" s="54">
        <v>-1.065315E-6</v>
      </c>
      <c r="Y9" s="54">
        <v>1.2271349999999999E-5</v>
      </c>
    </row>
    <row r="10" spans="1:25" s="1" customFormat="1" ht="19.75" customHeight="1" x14ac:dyDescent="0.2">
      <c r="A10" s="48" t="s">
        <v>67</v>
      </c>
      <c r="B10" s="48" t="s">
        <v>68</v>
      </c>
      <c r="C10" s="48" t="s">
        <v>69</v>
      </c>
      <c r="D10" s="48" t="s">
        <v>70</v>
      </c>
      <c r="E10" s="48" t="s">
        <v>71</v>
      </c>
      <c r="F10" s="48" t="s">
        <v>72</v>
      </c>
      <c r="G10" s="48" t="s">
        <v>73</v>
      </c>
      <c r="H10" s="48"/>
      <c r="I10" s="48" t="s">
        <v>74</v>
      </c>
      <c r="J10" s="48" t="s">
        <v>75</v>
      </c>
      <c r="K10" s="52"/>
      <c r="L10" s="48" t="s">
        <v>81</v>
      </c>
      <c r="M10" s="48" t="s">
        <v>84</v>
      </c>
      <c r="N10" s="48" t="s">
        <v>58</v>
      </c>
      <c r="O10" s="53" t="s">
        <v>59</v>
      </c>
      <c r="P10" s="48"/>
      <c r="Q10" s="48" t="s">
        <v>78</v>
      </c>
      <c r="R10" s="49">
        <v>36</v>
      </c>
      <c r="S10" s="49"/>
      <c r="T10" s="49">
        <v>36</v>
      </c>
      <c r="U10" s="54">
        <v>0.10456602079500001</v>
      </c>
      <c r="V10" s="54">
        <v>0</v>
      </c>
      <c r="W10" s="54">
        <v>0.10456602079500001</v>
      </c>
      <c r="X10" s="54">
        <v>-8.3652849000000005E-3</v>
      </c>
      <c r="Y10" s="54">
        <v>9.6200735895000014E-2</v>
      </c>
    </row>
    <row r="11" spans="1:25" s="1" customFormat="1" ht="19.75" customHeight="1" x14ac:dyDescent="0.2">
      <c r="A11" s="46" t="s">
        <v>60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1">
        <f>SUBTOTAL(9,R2:R10)</f>
        <v>80</v>
      </c>
      <c r="S11" s="51">
        <f>SUBTOTAL(9,S2:S10)</f>
        <v>0</v>
      </c>
      <c r="T11" s="51">
        <f>SUBTOTAL(9,T2:T10)</f>
        <v>80</v>
      </c>
      <c r="U11" s="55">
        <f>SUBTOTAL(9,U2:U10)</f>
        <v>0.29127852169500001</v>
      </c>
      <c r="V11" s="55">
        <f>SUBTOTAL(9,V2:V10)</f>
        <v>0</v>
      </c>
      <c r="W11" s="55">
        <f>SUBTOTAL(9,W2:W10)</f>
        <v>0.29127852169500001</v>
      </c>
      <c r="X11" s="55">
        <f>SUBTOTAL(9,X2:X10)</f>
        <v>-2.3302282275000002E-2</v>
      </c>
      <c r="Y11" s="55">
        <f>SUBTOTAL(9,Y2:Y10)</f>
        <v>0.26797623942000004</v>
      </c>
    </row>
  </sheetData>
  <autoFilter ref="A1:Y11" xr:uid="{00000000-0001-0000-0500-000000000000}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Summary</vt:lpstr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Microsoft Office User</cp:lastModifiedBy>
  <dcterms:created xsi:type="dcterms:W3CDTF">2026-01-08T11:44:39Z</dcterms:created>
  <dcterms:modified xsi:type="dcterms:W3CDTF">2026-01-30T17:22:29Z</dcterms:modified>
</cp:coreProperties>
</file>